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5570" windowHeight="7035" tabRatio="814"/>
  </bookViews>
  <sheets>
    <sheet name="Sheet1" sheetId="234" r:id="rId1"/>
    <sheet name="first" sheetId="179" r:id="rId2"/>
    <sheet name="Preface" sheetId="95" r:id="rId3"/>
    <sheet name="Index  " sheetId="182" r:id="rId4"/>
    <sheet name="Introduction " sheetId="183" r:id="rId5"/>
    <sheet name="Data " sheetId="98" r:id="rId6"/>
    <sheet name="Concepts " sheetId="99" r:id="rId7"/>
    <sheet name="CH1" sheetId="3" r:id="rId8"/>
    <sheet name="1 " sheetId="202" r:id="rId9"/>
    <sheet name="2" sheetId="203" r:id="rId10"/>
    <sheet name="CH2" sheetId="207" r:id="rId11"/>
    <sheet name="3" sheetId="204" r:id="rId12"/>
    <sheet name="4" sheetId="238" r:id="rId13"/>
    <sheet name="5" sheetId="208" r:id="rId14"/>
    <sheet name="6" sheetId="209" r:id="rId15"/>
    <sheet name="7" sheetId="210" r:id="rId16"/>
    <sheet name="8" sheetId="239" r:id="rId17"/>
    <sheet name="9" sheetId="240" r:id="rId18"/>
    <sheet name="10" sheetId="213" r:id="rId19"/>
    <sheet name="11" sheetId="241" r:id="rId20"/>
    <sheet name="12" sheetId="242" r:id="rId21"/>
    <sheet name="13" sheetId="216" r:id="rId22"/>
    <sheet name="14" sheetId="237" r:id="rId23"/>
    <sheet name="15" sheetId="218" r:id="rId24"/>
    <sheet name="16" sheetId="219" r:id="rId25"/>
    <sheet name="CH3" sheetId="206" r:id="rId26"/>
    <sheet name="17" sheetId="220" r:id="rId27"/>
    <sheet name="18" sheetId="221" r:id="rId28"/>
    <sheet name="19" sheetId="222" r:id="rId29"/>
    <sheet name="20" sheetId="223" r:id="rId30"/>
    <sheet name="21" sheetId="224" r:id="rId31"/>
    <sheet name="22" sheetId="225" r:id="rId32"/>
    <sheet name="23" sheetId="226" r:id="rId33"/>
    <sheet name="24" sheetId="227" r:id="rId34"/>
    <sheet name="25" sheetId="228" r:id="rId35"/>
    <sheet name="26" sheetId="229" r:id="rId36"/>
    <sheet name="27" sheetId="230" r:id="rId37"/>
    <sheet name="28" sheetId="236" r:id="rId38"/>
    <sheet name="29" sheetId="232" r:id="rId39"/>
    <sheet name="30" sheetId="233" r:id="rId40"/>
    <sheet name="CH4" sheetId="47" r:id="rId41"/>
    <sheet name="31" sheetId="135" r:id="rId42"/>
    <sheet name="32" sheetId="136" r:id="rId43"/>
    <sheet name="33" sheetId="137" r:id="rId44"/>
    <sheet name="34" sheetId="138" r:id="rId45"/>
    <sheet name="35" sheetId="139" r:id="rId46"/>
    <sheet name="36" sheetId="140" r:id="rId47"/>
    <sheet name="37" sheetId="86" r:id="rId48"/>
    <sheet name="38" sheetId="141" r:id="rId49"/>
    <sheet name="39" sheetId="142" r:id="rId50"/>
    <sheet name="40" sheetId="143" r:id="rId51"/>
    <sheet name="41" sheetId="144" r:id="rId52"/>
    <sheet name="42" sheetId="145" r:id="rId53"/>
    <sheet name="43" sheetId="161" r:id="rId54"/>
    <sheet name="44" sheetId="147" r:id="rId55"/>
    <sheet name="Sheet2" sheetId="243" r:id="rId56"/>
  </sheets>
  <definedNames>
    <definedName name="_xlnm.Print_Area" localSheetId="8">'1 '!$A$1:$J$16</definedName>
    <definedName name="_xlnm.Print_Area" localSheetId="18">'10'!$A$1:$N$14</definedName>
    <definedName name="_xlnm.Print_Area" localSheetId="19">'11'!$A$1:$N$69</definedName>
    <definedName name="_xlnm.Print_Area" localSheetId="20">'12'!$A$1:$K$28</definedName>
    <definedName name="_xlnm.Print_Area" localSheetId="21">'13'!$A$1:$M$17</definedName>
    <definedName name="_xlnm.Print_Area" localSheetId="22">'14'!$A$1:$M$71</definedName>
    <definedName name="_xlnm.Print_Area" localSheetId="23">'15'!$A$1:$K$17</definedName>
    <definedName name="_xlnm.Print_Area" localSheetId="24">'16'!$A$1:$K$72</definedName>
    <definedName name="_xlnm.Print_Area" localSheetId="26">'17'!$A$1:$M$16</definedName>
    <definedName name="_xlnm.Print_Area" localSheetId="27">'18'!$A$1:$M$70</definedName>
    <definedName name="_xlnm.Print_Area" localSheetId="28">'19'!$A$1:$J$17</definedName>
    <definedName name="_xlnm.Print_Area" localSheetId="9">'2'!$A$1:$J$72</definedName>
    <definedName name="_xlnm.Print_Area" localSheetId="29">'20'!$A$1:$J$70</definedName>
    <definedName name="_xlnm.Print_Area" localSheetId="30">'21'!$A$1:$J$20</definedName>
    <definedName name="_xlnm.Print_Area" localSheetId="31">'22'!$A$1:$L$14</definedName>
    <definedName name="_xlnm.Print_Area" localSheetId="32">'23'!$A$1:$L$68</definedName>
    <definedName name="_xlnm.Print_Area" localSheetId="33">'24'!$A$1:$N$14</definedName>
    <definedName name="_xlnm.Print_Area" localSheetId="34">'25'!$A$1:$N$68</definedName>
    <definedName name="_xlnm.Print_Area" localSheetId="35">'26'!$A$1:$K$29</definedName>
    <definedName name="_xlnm.Print_Area" localSheetId="36">'27'!$A$1:$M$16</definedName>
    <definedName name="_xlnm.Print_Area" localSheetId="37">'28'!$A$1:$M$70</definedName>
    <definedName name="_xlnm.Print_Area" localSheetId="38">'29'!$A$1:$K$17</definedName>
    <definedName name="_xlnm.Print_Area" localSheetId="11">'3'!$A$1:$M$16</definedName>
    <definedName name="_xlnm.Print_Area" localSheetId="39">'30'!$A$1:$K$71</definedName>
    <definedName name="_xlnm.Print_Area" localSheetId="41">'31'!$A$1:$M$16</definedName>
    <definedName name="_xlnm.Print_Area" localSheetId="42">'32'!$A$1:$M$72</definedName>
    <definedName name="_xlnm.Print_Area" localSheetId="43">'33'!$A$1:$J$17</definedName>
    <definedName name="_xlnm.Print_Area" localSheetId="44">'34'!$A$1:$J$71</definedName>
    <definedName name="_xlnm.Print_Area" localSheetId="45">'35'!$A$1:$J$20</definedName>
    <definedName name="_xlnm.Print_Area" localSheetId="46">'36'!$A$1:$L$14</definedName>
    <definedName name="_xlnm.Print_Area" localSheetId="47">'37'!$A$1:$L$70</definedName>
    <definedName name="_xlnm.Print_Area" localSheetId="48">'38'!$A$1:$N$14</definedName>
    <definedName name="_xlnm.Print_Area" localSheetId="49">'39'!$A$1:$N$69</definedName>
    <definedName name="_xlnm.Print_Area" localSheetId="12">'4'!$A$1:$M$64</definedName>
    <definedName name="_xlnm.Print_Area" localSheetId="50">'40'!$A$1:$K$29</definedName>
    <definedName name="_xlnm.Print_Area" localSheetId="51">'41'!$A$1:$M$16</definedName>
    <definedName name="_xlnm.Print_Area" localSheetId="52">'42'!$A$1:$M$72</definedName>
    <definedName name="_xlnm.Print_Area" localSheetId="54">'44'!$A$1:$K$73</definedName>
    <definedName name="_xlnm.Print_Area" localSheetId="13">'5'!$A$1:$J$16</definedName>
    <definedName name="_xlnm.Print_Area" localSheetId="14">'6'!$A$1:$J$63</definedName>
    <definedName name="_xlnm.Print_Area" localSheetId="15">'7'!$A$1:$J$20</definedName>
    <definedName name="_xlnm.Print_Area" localSheetId="16">'8'!$A$1:$L$14</definedName>
    <definedName name="_xlnm.Print_Area" localSheetId="17">'9'!$A$1:$L$69</definedName>
    <definedName name="_xlnm.Print_Area" localSheetId="7">'CH1'!$A$1:$A$24</definedName>
    <definedName name="_xlnm.Print_Area" localSheetId="10">'CH2'!$A$1:$A$22</definedName>
    <definedName name="_xlnm.Print_Area" localSheetId="25">'CH3'!$A$1:$A$51</definedName>
    <definedName name="_xlnm.Print_Area" localSheetId="40">'CH4'!$A$1:$A$31</definedName>
    <definedName name="_xlnm.Print_Area" localSheetId="6">'Concepts '!$A$1:$E$91</definedName>
    <definedName name="_xlnm.Print_Area" localSheetId="5">'Data '!$A$1:$E$9</definedName>
    <definedName name="_xlnm.Print_Area" localSheetId="1">first!$A$1:$D$34</definedName>
    <definedName name="_xlnm.Print_Area" localSheetId="3">'Index  '!$A$1:$E$58</definedName>
    <definedName name="_xlnm.Print_Area" localSheetId="4">'Introduction '!$A$1:$E$16</definedName>
    <definedName name="_xlnm.Print_Area" localSheetId="2">Preface!$A$1:$E$18</definedName>
    <definedName name="_xlnm.Print_Area" localSheetId="0">Sheet1!$A$1:$O$72</definedName>
    <definedName name="_xlnm.Print_Titles" localSheetId="19">'11'!$1:$10</definedName>
    <definedName name="_xlnm.Print_Titles" localSheetId="22">'14'!$1:$12</definedName>
    <definedName name="_xlnm.Print_Titles" localSheetId="24">'16'!$1:$12</definedName>
    <definedName name="_xlnm.Print_Titles" localSheetId="27">'18'!$1:$12</definedName>
    <definedName name="_xlnm.Print_Titles" localSheetId="9">'2'!$1:$12</definedName>
    <definedName name="_xlnm.Print_Titles" localSheetId="29">'20'!$1:$12</definedName>
    <definedName name="_xlnm.Print_Titles" localSheetId="32">'23'!$1:$10</definedName>
    <definedName name="_xlnm.Print_Titles" localSheetId="34">'25'!$1:$10</definedName>
    <definedName name="_xlnm.Print_Titles" localSheetId="37">'28'!$1:$12</definedName>
    <definedName name="_xlnm.Print_Titles" localSheetId="39">'30'!$1:$12</definedName>
    <definedName name="_xlnm.Print_Titles" localSheetId="42">'32'!$1:$12</definedName>
    <definedName name="_xlnm.Print_Titles" localSheetId="44">'34'!$1:$11</definedName>
    <definedName name="_xlnm.Print_Titles" localSheetId="47">'37'!$1:$10</definedName>
    <definedName name="_xlnm.Print_Titles" localSheetId="49">'39'!$1:$10</definedName>
    <definedName name="_xlnm.Print_Titles" localSheetId="12">'4'!$1:$12</definedName>
    <definedName name="_xlnm.Print_Titles" localSheetId="52">'42'!$1:$12</definedName>
    <definedName name="_xlnm.Print_Titles" localSheetId="54">'44'!$1:$12</definedName>
    <definedName name="_xlnm.Print_Titles" localSheetId="14">'6'!$1:$11</definedName>
    <definedName name="_xlnm.Print_Titles" localSheetId="17">'9'!$2:$10</definedName>
    <definedName name="_xlnm.Print_Titles" localSheetId="6">'Concepts '!$1:$1</definedName>
    <definedName name="_xlnm.Print_Titles" localSheetId="5">'Data '!$1:$1</definedName>
    <definedName name="_xlnm.Print_Titles" localSheetId="3">'Index  '!$1:$4</definedName>
    <definedName name="_xlnm.Print_Titles" localSheetId="4">'Introduction '!$1:$1</definedName>
  </definedNames>
  <calcPr calcId="145621" calcMode="manual"/>
</workbook>
</file>

<file path=xl/calcChain.xml><?xml version="1.0" encoding="utf-8"?>
<calcChain xmlns="http://schemas.openxmlformats.org/spreadsheetml/2006/main">
  <c r="C16" i="202" l="1"/>
  <c r="F63" i="145" l="1"/>
  <c r="C20" i="224" l="1"/>
  <c r="D20" i="224"/>
  <c r="E20" i="224"/>
  <c r="F20" i="224"/>
  <c r="G20" i="224"/>
  <c r="H20" i="224"/>
  <c r="C29" i="229" l="1"/>
  <c r="D29" i="229"/>
  <c r="E29" i="229"/>
  <c r="F29" i="229"/>
  <c r="G29" i="229"/>
  <c r="I29" i="229"/>
  <c r="H29" i="229"/>
  <c r="C29" i="143"/>
  <c r="C16" i="161" l="1"/>
  <c r="D16" i="161"/>
  <c r="C14" i="220"/>
  <c r="C16" i="220" s="1"/>
  <c r="C15" i="220"/>
  <c r="D16" i="220"/>
  <c r="D15" i="220"/>
  <c r="D14" i="220"/>
  <c r="E16" i="220"/>
  <c r="E15" i="220"/>
  <c r="E14" i="220"/>
  <c r="F16" i="220"/>
  <c r="G16" i="220"/>
  <c r="H16" i="220"/>
  <c r="F15" i="220"/>
  <c r="F14" i="220"/>
  <c r="I15" i="220"/>
  <c r="I16" i="220"/>
  <c r="I14" i="220"/>
  <c r="K16" i="220"/>
  <c r="C30" i="142"/>
  <c r="I14" i="135"/>
  <c r="F54" i="236"/>
  <c r="F33" i="236"/>
  <c r="C16" i="230"/>
  <c r="D16" i="230"/>
  <c r="E16" i="230"/>
  <c r="F16" i="230"/>
  <c r="G16" i="230"/>
  <c r="H16" i="230"/>
  <c r="I16" i="230"/>
  <c r="J16" i="230"/>
  <c r="K16" i="230"/>
  <c r="C52" i="228"/>
  <c r="C31" i="228"/>
  <c r="C16" i="222"/>
  <c r="D16" i="222"/>
  <c r="E16" i="222"/>
  <c r="F16" i="222"/>
  <c r="G16" i="222"/>
  <c r="H16" i="222"/>
  <c r="C15" i="222"/>
  <c r="C14" i="227"/>
  <c r="D14" i="227"/>
  <c r="E14" i="227"/>
  <c r="F14" i="227"/>
  <c r="G14" i="227"/>
  <c r="H14" i="227"/>
  <c r="I14" i="227"/>
  <c r="J14" i="227"/>
  <c r="K14" i="227"/>
  <c r="L14" i="227"/>
  <c r="C14" i="225"/>
  <c r="D14" i="225"/>
  <c r="E14" i="225"/>
  <c r="F14" i="225"/>
  <c r="G14" i="225"/>
  <c r="H14" i="225"/>
  <c r="I14" i="225"/>
  <c r="J14" i="225"/>
  <c r="C13" i="225"/>
  <c r="C12" i="225"/>
  <c r="D64" i="238" l="1"/>
  <c r="G11" i="242"/>
  <c r="G28" i="242" s="1"/>
  <c r="G12" i="242"/>
  <c r="G13" i="242"/>
  <c r="G14" i="242"/>
  <c r="G15" i="242"/>
  <c r="G16" i="242"/>
  <c r="G17" i="242"/>
  <c r="G18" i="242"/>
  <c r="G19" i="242"/>
  <c r="G20" i="242"/>
  <c r="G21" i="242"/>
  <c r="G23" i="242"/>
  <c r="G24" i="242"/>
  <c r="G25" i="242"/>
  <c r="G26" i="242"/>
  <c r="G27" i="242"/>
  <c r="C28" i="242"/>
  <c r="D28" i="242"/>
  <c r="E28" i="242"/>
  <c r="F28" i="242"/>
  <c r="H28" i="242"/>
  <c r="I28" i="242"/>
  <c r="C11" i="241"/>
  <c r="C12" i="241"/>
  <c r="C69" i="241" s="1"/>
  <c r="C13" i="241"/>
  <c r="C14" i="241"/>
  <c r="C15" i="241"/>
  <c r="C16" i="241"/>
  <c r="C17" i="241"/>
  <c r="C18" i="241"/>
  <c r="C19" i="241"/>
  <c r="C20" i="241"/>
  <c r="C21" i="241"/>
  <c r="C22" i="241"/>
  <c r="C23" i="241"/>
  <c r="C24" i="241"/>
  <c r="C25" i="241"/>
  <c r="C26" i="241"/>
  <c r="C27" i="241"/>
  <c r="C28" i="241"/>
  <c r="C29" i="241"/>
  <c r="C30" i="241"/>
  <c r="C31" i="241"/>
  <c r="C34" i="241"/>
  <c r="C35" i="241"/>
  <c r="C36" i="241"/>
  <c r="C37" i="241"/>
  <c r="C38" i="241"/>
  <c r="C39" i="241"/>
  <c r="C40" i="241"/>
  <c r="C41" i="241"/>
  <c r="C42" i="241"/>
  <c r="C43" i="241"/>
  <c r="C44" i="241"/>
  <c r="C45" i="241"/>
  <c r="C46" i="241"/>
  <c r="C47" i="241"/>
  <c r="C48" i="241"/>
  <c r="C49" i="241"/>
  <c r="C50" i="241"/>
  <c r="C51" i="241"/>
  <c r="C52" i="241"/>
  <c r="C53" i="241"/>
  <c r="C54" i="241"/>
  <c r="C55" i="241"/>
  <c r="C56" i="241"/>
  <c r="C57" i="241"/>
  <c r="C58" i="241"/>
  <c r="C59" i="241"/>
  <c r="C60" i="241"/>
  <c r="C61" i="241"/>
  <c r="C62" i="241"/>
  <c r="C63" i="241"/>
  <c r="C64" i="241"/>
  <c r="C65" i="241"/>
  <c r="C66" i="241"/>
  <c r="C67" i="241"/>
  <c r="C68" i="241"/>
  <c r="D69" i="241"/>
  <c r="E69" i="241"/>
  <c r="F69" i="241"/>
  <c r="G69" i="241"/>
  <c r="H69" i="241"/>
  <c r="I69" i="241"/>
  <c r="J69" i="241"/>
  <c r="K69" i="241"/>
  <c r="L69" i="241"/>
  <c r="C13" i="240"/>
  <c r="C14" i="240"/>
  <c r="C15" i="240"/>
  <c r="C69" i="240" s="1"/>
  <c r="C16" i="240"/>
  <c r="C17" i="240"/>
  <c r="C19" i="240"/>
  <c r="C21" i="240"/>
  <c r="C23" i="240"/>
  <c r="C28" i="240"/>
  <c r="C29" i="240"/>
  <c r="C31" i="240"/>
  <c r="C33" i="240"/>
  <c r="C34" i="240"/>
  <c r="C35" i="240"/>
  <c r="C36" i="240"/>
  <c r="C38" i="240"/>
  <c r="C40" i="240"/>
  <c r="C41" i="240"/>
  <c r="C43" i="240"/>
  <c r="C44" i="240"/>
  <c r="C45" i="240"/>
  <c r="C47" i="240"/>
  <c r="C48" i="240"/>
  <c r="C50" i="240"/>
  <c r="C51" i="240"/>
  <c r="C53" i="240"/>
  <c r="C54" i="240"/>
  <c r="C55" i="240"/>
  <c r="C56" i="240"/>
  <c r="C57" i="240"/>
  <c r="C58" i="240"/>
  <c r="C60" i="240"/>
  <c r="C61" i="240"/>
  <c r="D69" i="240"/>
  <c r="E69" i="240"/>
  <c r="F69" i="240"/>
  <c r="G69" i="240"/>
  <c r="H69" i="240"/>
  <c r="I69" i="240"/>
  <c r="J69" i="240"/>
  <c r="C12" i="239"/>
  <c r="C13" i="239"/>
  <c r="C14" i="239"/>
  <c r="D14" i="239"/>
  <c r="E14" i="239"/>
  <c r="F14" i="239"/>
  <c r="G14" i="239"/>
  <c r="H14" i="239"/>
  <c r="I14" i="239"/>
  <c r="J14" i="239"/>
  <c r="D13" i="238"/>
  <c r="E13" i="238"/>
  <c r="E64" i="238" s="1"/>
  <c r="D14" i="238"/>
  <c r="C14" i="238" s="1"/>
  <c r="E14" i="238"/>
  <c r="D15" i="238"/>
  <c r="C15" i="238" s="1"/>
  <c r="E15" i="238"/>
  <c r="D16" i="238"/>
  <c r="C16" i="238" s="1"/>
  <c r="E16" i="238"/>
  <c r="C17" i="238"/>
  <c r="D17" i="238"/>
  <c r="E17" i="238"/>
  <c r="D18" i="238"/>
  <c r="C18" i="238" s="1"/>
  <c r="E18" i="238"/>
  <c r="D19" i="238"/>
  <c r="C19" i="238" s="1"/>
  <c r="E19" i="238"/>
  <c r="D20" i="238"/>
  <c r="C20" i="238" s="1"/>
  <c r="E20" i="238"/>
  <c r="D21" i="238"/>
  <c r="C21" i="238" s="1"/>
  <c r="E21" i="238"/>
  <c r="D22" i="238"/>
  <c r="C22" i="238" s="1"/>
  <c r="E22" i="238"/>
  <c r="D23" i="238"/>
  <c r="C23" i="238" s="1"/>
  <c r="E23" i="238"/>
  <c r="D24" i="238"/>
  <c r="C24" i="238" s="1"/>
  <c r="E24" i="238"/>
  <c r="C25" i="238"/>
  <c r="D25" i="238"/>
  <c r="E25" i="238"/>
  <c r="D26" i="238"/>
  <c r="C26" i="238" s="1"/>
  <c r="E26" i="238"/>
  <c r="D27" i="238"/>
  <c r="C27" i="238" s="1"/>
  <c r="E27" i="238"/>
  <c r="D28" i="238"/>
  <c r="C28" i="238" s="1"/>
  <c r="E28" i="238"/>
  <c r="D29" i="238"/>
  <c r="C29" i="238" s="1"/>
  <c r="E29" i="238"/>
  <c r="D31" i="238"/>
  <c r="C31" i="238" s="1"/>
  <c r="E31" i="238"/>
  <c r="D32" i="238"/>
  <c r="C32" i="238" s="1"/>
  <c r="E32" i="238"/>
  <c r="D33" i="238"/>
  <c r="C33" i="238" s="1"/>
  <c r="E33" i="238"/>
  <c r="C34" i="238"/>
  <c r="D34" i="238"/>
  <c r="E34" i="238"/>
  <c r="D35" i="238"/>
  <c r="C35" i="238" s="1"/>
  <c r="E35" i="238"/>
  <c r="D36" i="238"/>
  <c r="C36" i="238" s="1"/>
  <c r="E36" i="238"/>
  <c r="D37" i="238"/>
  <c r="C37" i="238" s="1"/>
  <c r="E37" i="238"/>
  <c r="D38" i="238"/>
  <c r="C38" i="238" s="1"/>
  <c r="E38" i="238"/>
  <c r="D39" i="238"/>
  <c r="C39" i="238" s="1"/>
  <c r="E39" i="238"/>
  <c r="D40" i="238"/>
  <c r="C40" i="238" s="1"/>
  <c r="E40" i="238"/>
  <c r="D41" i="238"/>
  <c r="C41" i="238" s="1"/>
  <c r="E41" i="238"/>
  <c r="C42" i="238"/>
  <c r="D42" i="238"/>
  <c r="E42" i="238"/>
  <c r="D43" i="238"/>
  <c r="C43" i="238" s="1"/>
  <c r="E43" i="238"/>
  <c r="D44" i="238"/>
  <c r="C44" i="238" s="1"/>
  <c r="E44" i="238"/>
  <c r="D45" i="238"/>
  <c r="C45" i="238" s="1"/>
  <c r="E45" i="238"/>
  <c r="D46" i="238"/>
  <c r="C46" i="238" s="1"/>
  <c r="E46" i="238"/>
  <c r="D47" i="238"/>
  <c r="C47" i="238" s="1"/>
  <c r="E47" i="238"/>
  <c r="D48" i="238"/>
  <c r="C48" i="238" s="1"/>
  <c r="E48" i="238"/>
  <c r="D49" i="238"/>
  <c r="C49" i="238" s="1"/>
  <c r="E49" i="238"/>
  <c r="C50" i="238"/>
  <c r="D50" i="238"/>
  <c r="E50" i="238"/>
  <c r="D51" i="238"/>
  <c r="C51" i="238" s="1"/>
  <c r="E51" i="238"/>
  <c r="D52" i="238"/>
  <c r="C52" i="238" s="1"/>
  <c r="E52" i="238"/>
  <c r="D53" i="238"/>
  <c r="C53" i="238" s="1"/>
  <c r="E53" i="238"/>
  <c r="D54" i="238"/>
  <c r="C54" i="238" s="1"/>
  <c r="E54" i="238"/>
  <c r="D55" i="238"/>
  <c r="C55" i="238" s="1"/>
  <c r="E55" i="238"/>
  <c r="D56" i="238"/>
  <c r="C56" i="238" s="1"/>
  <c r="E56" i="238"/>
  <c r="D57" i="238"/>
  <c r="C57" i="238" s="1"/>
  <c r="E57" i="238"/>
  <c r="C58" i="238"/>
  <c r="D58" i="238"/>
  <c r="E58" i="238"/>
  <c r="D59" i="238"/>
  <c r="C59" i="238" s="1"/>
  <c r="E59" i="238"/>
  <c r="D60" i="238"/>
  <c r="C60" i="238" s="1"/>
  <c r="E60" i="238"/>
  <c r="D61" i="238"/>
  <c r="C61" i="238" s="1"/>
  <c r="E61" i="238"/>
  <c r="D62" i="238"/>
  <c r="C62" i="238" s="1"/>
  <c r="E62" i="238"/>
  <c r="D63" i="238"/>
  <c r="C63" i="238" s="1"/>
  <c r="E63" i="238"/>
  <c r="F64" i="238"/>
  <c r="G64" i="238"/>
  <c r="H64" i="238"/>
  <c r="I64" i="238"/>
  <c r="J64" i="238"/>
  <c r="K64" i="238"/>
  <c r="C13" i="238" l="1"/>
  <c r="C64" i="238" s="1"/>
  <c r="C31" i="142"/>
  <c r="C33" i="138"/>
  <c r="D14" i="140"/>
  <c r="E14" i="140"/>
  <c r="F14" i="140"/>
  <c r="G14" i="140"/>
  <c r="H14" i="140"/>
  <c r="I14" i="140"/>
  <c r="J14" i="140"/>
  <c r="F13" i="237" l="1"/>
  <c r="F71" i="237" s="1"/>
  <c r="I13" i="237"/>
  <c r="F14" i="237"/>
  <c r="I14" i="237"/>
  <c r="E14" i="237" s="1"/>
  <c r="C14" i="237" s="1"/>
  <c r="F15" i="237"/>
  <c r="E15" i="237" s="1"/>
  <c r="C15" i="237" s="1"/>
  <c r="I15" i="237"/>
  <c r="F16" i="237"/>
  <c r="I16" i="237"/>
  <c r="E16" i="237" s="1"/>
  <c r="C16" i="237" s="1"/>
  <c r="F17" i="237"/>
  <c r="E17" i="237" s="1"/>
  <c r="C17" i="237" s="1"/>
  <c r="I17" i="237"/>
  <c r="F18" i="237"/>
  <c r="I18" i="237"/>
  <c r="E18" i="237" s="1"/>
  <c r="C18" i="237" s="1"/>
  <c r="F19" i="237"/>
  <c r="E19" i="237" s="1"/>
  <c r="C19" i="237" s="1"/>
  <c r="I19" i="237"/>
  <c r="F20" i="237"/>
  <c r="I20" i="237"/>
  <c r="E20" i="237" s="1"/>
  <c r="C20" i="237" s="1"/>
  <c r="F21" i="237"/>
  <c r="E21" i="237" s="1"/>
  <c r="C21" i="237" s="1"/>
  <c r="I21" i="237"/>
  <c r="F22" i="237"/>
  <c r="I22" i="237"/>
  <c r="E22" i="237" s="1"/>
  <c r="C22" i="237" s="1"/>
  <c r="F23" i="237"/>
  <c r="E23" i="237" s="1"/>
  <c r="C23" i="237" s="1"/>
  <c r="I23" i="237"/>
  <c r="F24" i="237"/>
  <c r="I24" i="237"/>
  <c r="E24" i="237" s="1"/>
  <c r="C24" i="237" s="1"/>
  <c r="F25" i="237"/>
  <c r="E25" i="237" s="1"/>
  <c r="C25" i="237" s="1"/>
  <c r="I25" i="237"/>
  <c r="F26" i="237"/>
  <c r="I26" i="237"/>
  <c r="E26" i="237" s="1"/>
  <c r="C26" i="237" s="1"/>
  <c r="F27" i="237"/>
  <c r="E27" i="237" s="1"/>
  <c r="C27" i="237" s="1"/>
  <c r="I27" i="237"/>
  <c r="F28" i="237"/>
  <c r="I28" i="237"/>
  <c r="E28" i="237" s="1"/>
  <c r="C28" i="237" s="1"/>
  <c r="F29" i="237"/>
  <c r="E29" i="237" s="1"/>
  <c r="C29" i="237" s="1"/>
  <c r="I29" i="237"/>
  <c r="F30" i="237"/>
  <c r="I30" i="237"/>
  <c r="E30" i="237" s="1"/>
  <c r="C30" i="237" s="1"/>
  <c r="F31" i="237"/>
  <c r="E31" i="237" s="1"/>
  <c r="C31" i="237" s="1"/>
  <c r="I31" i="237"/>
  <c r="F32" i="237"/>
  <c r="I32" i="237"/>
  <c r="E32" i="237" s="1"/>
  <c r="C32" i="237" s="1"/>
  <c r="F33" i="237"/>
  <c r="E33" i="237" s="1"/>
  <c r="C33" i="237" s="1"/>
  <c r="I33" i="237"/>
  <c r="F35" i="237"/>
  <c r="I35" i="237"/>
  <c r="E35" i="237" s="1"/>
  <c r="C35" i="237" s="1"/>
  <c r="F36" i="237"/>
  <c r="E36" i="237" s="1"/>
  <c r="C36" i="237" s="1"/>
  <c r="I36" i="237"/>
  <c r="F37" i="237"/>
  <c r="I37" i="237"/>
  <c r="E37" i="237" s="1"/>
  <c r="C37" i="237" s="1"/>
  <c r="F38" i="237"/>
  <c r="E38" i="237" s="1"/>
  <c r="C38" i="237" s="1"/>
  <c r="I38" i="237"/>
  <c r="F39" i="237"/>
  <c r="I39" i="237"/>
  <c r="E39" i="237" s="1"/>
  <c r="C39" i="237" s="1"/>
  <c r="F40" i="237"/>
  <c r="E40" i="237" s="1"/>
  <c r="C40" i="237" s="1"/>
  <c r="I40" i="237"/>
  <c r="F41" i="237"/>
  <c r="I41" i="237"/>
  <c r="E41" i="237" s="1"/>
  <c r="C41" i="237" s="1"/>
  <c r="F42" i="237"/>
  <c r="E42" i="237" s="1"/>
  <c r="C42" i="237" s="1"/>
  <c r="I42" i="237"/>
  <c r="F43" i="237"/>
  <c r="I43" i="237"/>
  <c r="E43" i="237" s="1"/>
  <c r="C43" i="237" s="1"/>
  <c r="F44" i="237"/>
  <c r="E44" i="237" s="1"/>
  <c r="C44" i="237" s="1"/>
  <c r="I44" i="237"/>
  <c r="F45" i="237"/>
  <c r="I45" i="237"/>
  <c r="E45" i="237" s="1"/>
  <c r="C45" i="237" s="1"/>
  <c r="F46" i="237"/>
  <c r="E46" i="237" s="1"/>
  <c r="C46" i="237" s="1"/>
  <c r="I46" i="237"/>
  <c r="F47" i="237"/>
  <c r="I47" i="237"/>
  <c r="E47" i="237" s="1"/>
  <c r="C47" i="237" s="1"/>
  <c r="F48" i="237"/>
  <c r="E48" i="237" s="1"/>
  <c r="C48" i="237" s="1"/>
  <c r="I48" i="237"/>
  <c r="F49" i="237"/>
  <c r="I49" i="237"/>
  <c r="E49" i="237" s="1"/>
  <c r="C49" i="237" s="1"/>
  <c r="F50" i="237"/>
  <c r="E50" i="237" s="1"/>
  <c r="C50" i="237" s="1"/>
  <c r="I50" i="237"/>
  <c r="F51" i="237"/>
  <c r="I51" i="237"/>
  <c r="E51" i="237" s="1"/>
  <c r="C51" i="237" s="1"/>
  <c r="F52" i="237"/>
  <c r="E52" i="237" s="1"/>
  <c r="C52" i="237" s="1"/>
  <c r="I52" i="237"/>
  <c r="F53" i="237"/>
  <c r="I53" i="237"/>
  <c r="E53" i="237" s="1"/>
  <c r="C53" i="237" s="1"/>
  <c r="F54" i="237"/>
  <c r="E54" i="237" s="1"/>
  <c r="C54" i="237" s="1"/>
  <c r="I54" i="237"/>
  <c r="F55" i="237"/>
  <c r="I55" i="237"/>
  <c r="E55" i="237" s="1"/>
  <c r="C55" i="237" s="1"/>
  <c r="F56" i="237"/>
  <c r="E56" i="237" s="1"/>
  <c r="C56" i="237" s="1"/>
  <c r="I56" i="237"/>
  <c r="F57" i="237"/>
  <c r="I57" i="237"/>
  <c r="E57" i="237" s="1"/>
  <c r="C57" i="237" s="1"/>
  <c r="F58" i="237"/>
  <c r="E58" i="237" s="1"/>
  <c r="C58" i="237" s="1"/>
  <c r="I58" i="237"/>
  <c r="F59" i="237"/>
  <c r="I59" i="237"/>
  <c r="E59" i="237" s="1"/>
  <c r="C59" i="237" s="1"/>
  <c r="F60" i="237"/>
  <c r="E60" i="237" s="1"/>
  <c r="C60" i="237" s="1"/>
  <c r="I60" i="237"/>
  <c r="F61" i="237"/>
  <c r="I61" i="237"/>
  <c r="E61" i="237" s="1"/>
  <c r="C61" i="237" s="1"/>
  <c r="F62" i="237"/>
  <c r="E62" i="237" s="1"/>
  <c r="C62" i="237" s="1"/>
  <c r="I62" i="237"/>
  <c r="F63" i="237"/>
  <c r="I63" i="237"/>
  <c r="E63" i="237" s="1"/>
  <c r="C63" i="237" s="1"/>
  <c r="F64" i="237"/>
  <c r="E64" i="237" s="1"/>
  <c r="C64" i="237" s="1"/>
  <c r="I64" i="237"/>
  <c r="F65" i="237"/>
  <c r="I65" i="237"/>
  <c r="E65" i="237" s="1"/>
  <c r="C65" i="237" s="1"/>
  <c r="F66" i="237"/>
  <c r="E66" i="237" s="1"/>
  <c r="C66" i="237" s="1"/>
  <c r="I66" i="237"/>
  <c r="F67" i="237"/>
  <c r="I67" i="237"/>
  <c r="E67" i="237" s="1"/>
  <c r="C67" i="237" s="1"/>
  <c r="F68" i="237"/>
  <c r="E68" i="237" s="1"/>
  <c r="C68" i="237" s="1"/>
  <c r="I68" i="237"/>
  <c r="F69" i="237"/>
  <c r="I69" i="237"/>
  <c r="E69" i="237" s="1"/>
  <c r="C69" i="237" s="1"/>
  <c r="F70" i="237"/>
  <c r="E70" i="237" s="1"/>
  <c r="C70" i="237" s="1"/>
  <c r="I70" i="237"/>
  <c r="D71" i="237"/>
  <c r="G71" i="237"/>
  <c r="H71" i="237"/>
  <c r="I71" i="237"/>
  <c r="J71" i="237"/>
  <c r="K71" i="237"/>
  <c r="E71" i="237" l="1"/>
  <c r="C71" i="237" s="1"/>
  <c r="E13" i="237"/>
  <c r="C13" i="237" s="1"/>
  <c r="I13" i="236" l="1"/>
  <c r="I14" i="236"/>
  <c r="I15" i="236"/>
  <c r="I16" i="236"/>
  <c r="I17" i="236"/>
  <c r="I18" i="236"/>
  <c r="I19" i="236"/>
  <c r="I20" i="236"/>
  <c r="I21" i="236"/>
  <c r="I22" i="236"/>
  <c r="I23" i="236"/>
  <c r="I24" i="236"/>
  <c r="I25" i="236"/>
  <c r="I26" i="236"/>
  <c r="I27" i="236"/>
  <c r="I28" i="236"/>
  <c r="I29" i="236"/>
  <c r="I30" i="236"/>
  <c r="I31" i="236"/>
  <c r="I32" i="236"/>
  <c r="I33" i="236"/>
  <c r="I34" i="236"/>
  <c r="I35" i="236"/>
  <c r="I36" i="236"/>
  <c r="I37" i="236"/>
  <c r="I38" i="236"/>
  <c r="I39" i="236"/>
  <c r="I40" i="236"/>
  <c r="I41" i="236"/>
  <c r="I42" i="236"/>
  <c r="I43" i="236"/>
  <c r="I44" i="236"/>
  <c r="I45" i="236"/>
  <c r="I46" i="236"/>
  <c r="I47" i="236"/>
  <c r="I48" i="236"/>
  <c r="I49" i="236"/>
  <c r="I50" i="236"/>
  <c r="I51" i="236"/>
  <c r="I52" i="236"/>
  <c r="I53" i="236"/>
  <c r="I54" i="236"/>
  <c r="I55" i="236"/>
  <c r="I56" i="236"/>
  <c r="I57" i="236"/>
  <c r="I58" i="236"/>
  <c r="I59" i="236"/>
  <c r="I60" i="236"/>
  <c r="I61" i="236"/>
  <c r="I62" i="236"/>
  <c r="I63" i="236"/>
  <c r="I64" i="236"/>
  <c r="I65" i="236"/>
  <c r="I66" i="236"/>
  <c r="I67" i="236"/>
  <c r="I68" i="236"/>
  <c r="I69" i="236"/>
  <c r="C70" i="236"/>
  <c r="D70" i="236"/>
  <c r="E70" i="236"/>
  <c r="F70" i="236"/>
  <c r="G70" i="236"/>
  <c r="H70" i="236"/>
  <c r="J70" i="236"/>
  <c r="K70" i="236"/>
  <c r="I70" i="236" l="1"/>
  <c r="E68" i="136"/>
  <c r="E67" i="136"/>
  <c r="F71" i="136"/>
  <c r="F53" i="136"/>
  <c r="D34" i="136"/>
  <c r="E34" i="136"/>
  <c r="I34" i="136"/>
  <c r="C34" i="136" s="1"/>
  <c r="F34" i="136"/>
  <c r="C34" i="203" l="1"/>
  <c r="D34" i="203"/>
  <c r="C13" i="140" l="1"/>
  <c r="C12" i="140"/>
  <c r="C11" i="140"/>
  <c r="E13" i="139"/>
  <c r="C14" i="140" l="1"/>
  <c r="E43" i="145"/>
  <c r="C43" i="145" s="1"/>
  <c r="F71" i="145"/>
  <c r="F70" i="145"/>
  <c r="F69" i="145"/>
  <c r="F68" i="145"/>
  <c r="F67" i="145"/>
  <c r="F66" i="145"/>
  <c r="F65" i="145"/>
  <c r="F64" i="145"/>
  <c r="F62" i="145"/>
  <c r="F61" i="145"/>
  <c r="F60" i="145"/>
  <c r="F59" i="145"/>
  <c r="F58" i="145"/>
  <c r="F57" i="145"/>
  <c r="F56" i="145"/>
  <c r="F55" i="145"/>
  <c r="F54" i="145"/>
  <c r="F53" i="145"/>
  <c r="F52" i="145"/>
  <c r="F51" i="145"/>
  <c r="F50" i="145"/>
  <c r="F49" i="145"/>
  <c r="F48" i="145"/>
  <c r="F47" i="145"/>
  <c r="E47" i="145" s="1"/>
  <c r="C47" i="145" s="1"/>
  <c r="F46" i="145"/>
  <c r="F45" i="145"/>
  <c r="F44" i="145"/>
  <c r="F43" i="145"/>
  <c r="F42" i="145"/>
  <c r="F41" i="145"/>
  <c r="F40" i="145"/>
  <c r="F39" i="145"/>
  <c r="F38" i="145"/>
  <c r="F37" i="145"/>
  <c r="F36" i="145"/>
  <c r="F35" i="145"/>
  <c r="F33" i="145"/>
  <c r="F32" i="145"/>
  <c r="F31" i="145"/>
  <c r="F30" i="145"/>
  <c r="F29" i="145"/>
  <c r="F28" i="145"/>
  <c r="F27" i="145"/>
  <c r="F26" i="145"/>
  <c r="F25" i="145"/>
  <c r="F24" i="145"/>
  <c r="F23" i="145"/>
  <c r="F22" i="145"/>
  <c r="F21" i="145"/>
  <c r="F20" i="145"/>
  <c r="F19" i="145"/>
  <c r="F18" i="145"/>
  <c r="F17" i="145"/>
  <c r="F16" i="145"/>
  <c r="F15" i="145"/>
  <c r="F14" i="145"/>
  <c r="F13" i="145"/>
  <c r="I14" i="145"/>
  <c r="I15" i="145"/>
  <c r="E15" i="145" s="1"/>
  <c r="C15" i="145" s="1"/>
  <c r="I16" i="145"/>
  <c r="I17" i="145"/>
  <c r="E17" i="145" s="1"/>
  <c r="C17" i="145" s="1"/>
  <c r="I18" i="145"/>
  <c r="I19" i="145"/>
  <c r="I20" i="145"/>
  <c r="I21" i="145"/>
  <c r="E21" i="145" s="1"/>
  <c r="C21" i="145" s="1"/>
  <c r="I22" i="145"/>
  <c r="I23" i="145"/>
  <c r="E23" i="145" s="1"/>
  <c r="C23" i="145" s="1"/>
  <c r="I24" i="145"/>
  <c r="I25" i="145"/>
  <c r="E25" i="145" s="1"/>
  <c r="C25" i="145" s="1"/>
  <c r="I26" i="145"/>
  <c r="E26" i="145" s="1"/>
  <c r="C26" i="145" s="1"/>
  <c r="I27" i="145"/>
  <c r="I28" i="145"/>
  <c r="I29" i="145"/>
  <c r="E29" i="145" s="1"/>
  <c r="C29" i="145" s="1"/>
  <c r="I30" i="145"/>
  <c r="E30" i="145" s="1"/>
  <c r="C30" i="145" s="1"/>
  <c r="I31" i="145"/>
  <c r="I32" i="145"/>
  <c r="E32" i="145" s="1"/>
  <c r="C32" i="145" s="1"/>
  <c r="I33" i="145"/>
  <c r="C33" i="145" s="1"/>
  <c r="I35" i="145"/>
  <c r="I36" i="145"/>
  <c r="I37" i="145"/>
  <c r="I38" i="145"/>
  <c r="E38" i="145" s="1"/>
  <c r="C38" i="145" s="1"/>
  <c r="I39" i="145"/>
  <c r="I40" i="145"/>
  <c r="I41" i="145"/>
  <c r="I42" i="145"/>
  <c r="E42" i="145" s="1"/>
  <c r="C42" i="145" s="1"/>
  <c r="I43" i="145"/>
  <c r="I44" i="145"/>
  <c r="I45" i="145"/>
  <c r="I46" i="145"/>
  <c r="E46" i="145" s="1"/>
  <c r="C46" i="145" s="1"/>
  <c r="I47" i="145"/>
  <c r="I48" i="145"/>
  <c r="I49" i="145"/>
  <c r="I50" i="145"/>
  <c r="E50" i="145" s="1"/>
  <c r="C50" i="145" s="1"/>
  <c r="I51" i="145"/>
  <c r="I52" i="145"/>
  <c r="I53" i="145"/>
  <c r="I54" i="145"/>
  <c r="I55" i="145"/>
  <c r="I56" i="145"/>
  <c r="I57" i="145"/>
  <c r="I58" i="145"/>
  <c r="E58" i="145" s="1"/>
  <c r="C58" i="145" s="1"/>
  <c r="I59" i="145"/>
  <c r="E59" i="145" s="1"/>
  <c r="C59" i="145" s="1"/>
  <c r="I60" i="145"/>
  <c r="I61" i="145"/>
  <c r="I62" i="145"/>
  <c r="E62" i="145" s="1"/>
  <c r="C62" i="145" s="1"/>
  <c r="I63" i="145"/>
  <c r="E63" i="145" s="1"/>
  <c r="C63" i="145" s="1"/>
  <c r="I64" i="145"/>
  <c r="I65" i="145"/>
  <c r="I66" i="145"/>
  <c r="I67" i="145"/>
  <c r="I68" i="145"/>
  <c r="I69" i="145"/>
  <c r="I70" i="145"/>
  <c r="I71" i="145"/>
  <c r="E71" i="145" s="1"/>
  <c r="C71" i="145" s="1"/>
  <c r="I13" i="145"/>
  <c r="G72" i="145"/>
  <c r="H72" i="145"/>
  <c r="J72" i="145"/>
  <c r="K72" i="145"/>
  <c r="D72" i="145"/>
  <c r="D14" i="144"/>
  <c r="G14" i="144"/>
  <c r="H14" i="144"/>
  <c r="J14" i="144"/>
  <c r="K14" i="144"/>
  <c r="D15" i="144"/>
  <c r="G15" i="144"/>
  <c r="H15" i="144"/>
  <c r="J15" i="144"/>
  <c r="K15" i="144"/>
  <c r="D13" i="144"/>
  <c r="G13" i="144"/>
  <c r="H13" i="144"/>
  <c r="J13" i="144"/>
  <c r="K13" i="144"/>
  <c r="F29" i="143"/>
  <c r="D29" i="143"/>
  <c r="E29" i="143"/>
  <c r="L69" i="142"/>
  <c r="C57" i="142"/>
  <c r="C66" i="142"/>
  <c r="K69" i="142"/>
  <c r="J69" i="142"/>
  <c r="I69" i="142"/>
  <c r="H69" i="142"/>
  <c r="G69" i="142"/>
  <c r="F69" i="142"/>
  <c r="E69" i="142"/>
  <c r="D69" i="142"/>
  <c r="C68" i="142"/>
  <c r="C67" i="142"/>
  <c r="C65" i="142"/>
  <c r="C64" i="142"/>
  <c r="C63" i="142"/>
  <c r="C62" i="142"/>
  <c r="C61" i="142"/>
  <c r="C60" i="142"/>
  <c r="C59" i="142"/>
  <c r="C58" i="142"/>
  <c r="C56" i="142"/>
  <c r="C55" i="142"/>
  <c r="C54" i="142"/>
  <c r="C53" i="142"/>
  <c r="C52" i="142"/>
  <c r="C51" i="142"/>
  <c r="C50" i="142"/>
  <c r="C49" i="142"/>
  <c r="C48" i="142"/>
  <c r="C47" i="142"/>
  <c r="C46" i="142"/>
  <c r="C45" i="142"/>
  <c r="C44" i="142"/>
  <c r="C43" i="142"/>
  <c r="C42" i="142"/>
  <c r="C41" i="142"/>
  <c r="C40" i="142"/>
  <c r="C39" i="142"/>
  <c r="C38" i="142"/>
  <c r="C37" i="142"/>
  <c r="C36" i="142"/>
  <c r="C35" i="142"/>
  <c r="C34" i="142"/>
  <c r="C33" i="142"/>
  <c r="C32" i="142"/>
  <c r="C29" i="142"/>
  <c r="C28" i="142"/>
  <c r="C27" i="142"/>
  <c r="C26" i="142"/>
  <c r="C25" i="142"/>
  <c r="C24" i="142"/>
  <c r="C23" i="142"/>
  <c r="C22" i="142"/>
  <c r="C21" i="142"/>
  <c r="C20" i="142"/>
  <c r="C19" i="142"/>
  <c r="C18" i="142"/>
  <c r="C17" i="142"/>
  <c r="C16" i="142"/>
  <c r="C15" i="142"/>
  <c r="C14" i="142"/>
  <c r="C13" i="142"/>
  <c r="C12" i="142"/>
  <c r="C11" i="142"/>
  <c r="C10" i="142"/>
  <c r="C67" i="86"/>
  <c r="C68" i="86"/>
  <c r="C58" i="86"/>
  <c r="J70" i="86"/>
  <c r="I70" i="86"/>
  <c r="H70" i="86"/>
  <c r="G70" i="86"/>
  <c r="F70" i="86"/>
  <c r="E70" i="86"/>
  <c r="D70" i="86"/>
  <c r="C69" i="86"/>
  <c r="C66" i="86"/>
  <c r="C65" i="86"/>
  <c r="C64" i="86"/>
  <c r="C63" i="86"/>
  <c r="C62" i="86"/>
  <c r="C61" i="86"/>
  <c r="C60" i="86"/>
  <c r="C59" i="86"/>
  <c r="C57" i="86"/>
  <c r="C56" i="86"/>
  <c r="C55" i="86"/>
  <c r="C54" i="86"/>
  <c r="C53" i="86"/>
  <c r="C52" i="86"/>
  <c r="C51" i="86"/>
  <c r="C50" i="86"/>
  <c r="C49" i="86"/>
  <c r="C48" i="86"/>
  <c r="C47" i="86"/>
  <c r="C46" i="86"/>
  <c r="C45" i="86"/>
  <c r="C44" i="86"/>
  <c r="C43" i="86"/>
  <c r="C42" i="86"/>
  <c r="C41" i="86"/>
  <c r="C40" i="86"/>
  <c r="C39" i="86"/>
  <c r="C38" i="86"/>
  <c r="C37" i="86"/>
  <c r="C36" i="86"/>
  <c r="C35" i="86"/>
  <c r="C34" i="86"/>
  <c r="C33" i="86"/>
  <c r="C30" i="86"/>
  <c r="C29" i="86"/>
  <c r="C28" i="86"/>
  <c r="C27" i="86"/>
  <c r="C26" i="86"/>
  <c r="C25" i="86"/>
  <c r="C24" i="86"/>
  <c r="C23" i="86"/>
  <c r="C22" i="86"/>
  <c r="C21" i="86"/>
  <c r="C20" i="86"/>
  <c r="C19" i="86"/>
  <c r="C18" i="86"/>
  <c r="C17" i="86"/>
  <c r="C16" i="86"/>
  <c r="C15" i="86"/>
  <c r="C14" i="86"/>
  <c r="C13" i="86"/>
  <c r="C12" i="86"/>
  <c r="C11" i="86"/>
  <c r="D12" i="139"/>
  <c r="E12" i="139"/>
  <c r="G12" i="139"/>
  <c r="H12" i="139"/>
  <c r="D13" i="139"/>
  <c r="G13" i="139"/>
  <c r="H13" i="139"/>
  <c r="D14" i="139"/>
  <c r="E14" i="139"/>
  <c r="G14" i="139"/>
  <c r="H14" i="139"/>
  <c r="D15" i="139"/>
  <c r="E15" i="139"/>
  <c r="G15" i="139"/>
  <c r="H15" i="139"/>
  <c r="D16" i="139"/>
  <c r="E16" i="139"/>
  <c r="G16" i="139"/>
  <c r="H16" i="139"/>
  <c r="D17" i="139"/>
  <c r="E17" i="139"/>
  <c r="G17" i="139"/>
  <c r="H17" i="139"/>
  <c r="D18" i="139"/>
  <c r="E18" i="139"/>
  <c r="G18" i="139"/>
  <c r="H18" i="139"/>
  <c r="D19" i="139"/>
  <c r="E19" i="139"/>
  <c r="G19" i="139"/>
  <c r="H19" i="139"/>
  <c r="D11" i="139"/>
  <c r="E11" i="139"/>
  <c r="G11" i="139"/>
  <c r="H11" i="139"/>
  <c r="F59" i="138"/>
  <c r="C59" i="138"/>
  <c r="F68" i="138"/>
  <c r="C68" i="138"/>
  <c r="H71" i="138"/>
  <c r="G71" i="138"/>
  <c r="E71" i="138"/>
  <c r="D71" i="138"/>
  <c r="F70" i="138"/>
  <c r="C70" i="138"/>
  <c r="F69" i="138"/>
  <c r="C69" i="138"/>
  <c r="F67" i="138"/>
  <c r="C67" i="138"/>
  <c r="F66" i="138"/>
  <c r="C66" i="138"/>
  <c r="F65" i="138"/>
  <c r="C65" i="138"/>
  <c r="F64" i="138"/>
  <c r="C64" i="138"/>
  <c r="F63" i="138"/>
  <c r="C63" i="138"/>
  <c r="F62" i="138"/>
  <c r="C62" i="138"/>
  <c r="F61" i="138"/>
  <c r="C61" i="138"/>
  <c r="F60" i="138"/>
  <c r="C60" i="138"/>
  <c r="F58" i="138"/>
  <c r="C58" i="138"/>
  <c r="F57" i="138"/>
  <c r="C57" i="138"/>
  <c r="F56" i="138"/>
  <c r="C56" i="138"/>
  <c r="F55" i="138"/>
  <c r="C55" i="138"/>
  <c r="F54" i="138"/>
  <c r="C54" i="138"/>
  <c r="F52" i="138"/>
  <c r="C52" i="138"/>
  <c r="F51" i="138"/>
  <c r="C51" i="138"/>
  <c r="F50" i="138"/>
  <c r="C50" i="138"/>
  <c r="F49" i="138"/>
  <c r="C49" i="138"/>
  <c r="F48" i="138"/>
  <c r="C48" i="138"/>
  <c r="F47" i="138"/>
  <c r="C47" i="138"/>
  <c r="F46" i="138"/>
  <c r="C46" i="138"/>
  <c r="F45" i="138"/>
  <c r="C45" i="138"/>
  <c r="F44" i="138"/>
  <c r="C44" i="138"/>
  <c r="F43" i="138"/>
  <c r="C43" i="138"/>
  <c r="F42" i="138"/>
  <c r="C42" i="138"/>
  <c r="F41" i="138"/>
  <c r="C41" i="138"/>
  <c r="F40" i="138"/>
  <c r="C40" i="138"/>
  <c r="F39" i="138"/>
  <c r="C39" i="138"/>
  <c r="F38" i="138"/>
  <c r="C38" i="138"/>
  <c r="F37" i="138"/>
  <c r="C37" i="138"/>
  <c r="F36" i="138"/>
  <c r="C36" i="138"/>
  <c r="F35" i="138"/>
  <c r="C35" i="138"/>
  <c r="F34" i="138"/>
  <c r="C34" i="138"/>
  <c r="F31" i="138"/>
  <c r="C31" i="138"/>
  <c r="F30" i="138"/>
  <c r="C30" i="138"/>
  <c r="F29" i="138"/>
  <c r="C29" i="138"/>
  <c r="F28" i="138"/>
  <c r="C28" i="138"/>
  <c r="F27" i="138"/>
  <c r="C27" i="138"/>
  <c r="F26" i="138"/>
  <c r="C26" i="138"/>
  <c r="F25" i="138"/>
  <c r="C25" i="138"/>
  <c r="F24" i="138"/>
  <c r="C24" i="138"/>
  <c r="F23" i="138"/>
  <c r="C23" i="138"/>
  <c r="F22" i="138"/>
  <c r="C22" i="138"/>
  <c r="F21" i="138"/>
  <c r="C21" i="138"/>
  <c r="F20" i="138"/>
  <c r="C20" i="138"/>
  <c r="F19" i="138"/>
  <c r="C19" i="138"/>
  <c r="F18" i="138"/>
  <c r="C18" i="138"/>
  <c r="F17" i="138"/>
  <c r="C17" i="138"/>
  <c r="F16" i="138"/>
  <c r="C16" i="138"/>
  <c r="F15" i="138"/>
  <c r="C15" i="138"/>
  <c r="F14" i="138"/>
  <c r="C14" i="138"/>
  <c r="F13" i="138"/>
  <c r="C13" i="138"/>
  <c r="F12" i="138"/>
  <c r="C12" i="138"/>
  <c r="D14" i="137"/>
  <c r="D16" i="137" s="1"/>
  <c r="E14" i="137"/>
  <c r="G14" i="137"/>
  <c r="H14" i="137"/>
  <c r="E15" i="137"/>
  <c r="C15" i="137" s="1"/>
  <c r="G15" i="137"/>
  <c r="H15" i="137"/>
  <c r="D13" i="137"/>
  <c r="E13" i="137"/>
  <c r="G13" i="137"/>
  <c r="H13" i="137"/>
  <c r="I60" i="136"/>
  <c r="F60" i="136"/>
  <c r="E60" i="136"/>
  <c r="C60" i="136" s="1"/>
  <c r="D60" i="136"/>
  <c r="I69" i="136"/>
  <c r="F69" i="136"/>
  <c r="E69" i="136"/>
  <c r="D69" i="136"/>
  <c r="C69" i="136" s="1"/>
  <c r="K72" i="136"/>
  <c r="J72" i="136"/>
  <c r="H72" i="136"/>
  <c r="G72" i="136"/>
  <c r="I71" i="136"/>
  <c r="E71" i="136"/>
  <c r="D71" i="136"/>
  <c r="I70" i="136"/>
  <c r="F70" i="136"/>
  <c r="E70" i="136"/>
  <c r="D70" i="136"/>
  <c r="I68" i="136"/>
  <c r="F68" i="136"/>
  <c r="D68" i="136"/>
  <c r="I67" i="136"/>
  <c r="F67" i="136"/>
  <c r="D67" i="136"/>
  <c r="I66" i="136"/>
  <c r="F66" i="136"/>
  <c r="E66" i="136"/>
  <c r="D66" i="136"/>
  <c r="I65" i="136"/>
  <c r="F65" i="136"/>
  <c r="E65" i="136"/>
  <c r="D65" i="136"/>
  <c r="I64" i="136"/>
  <c r="F64" i="136"/>
  <c r="E64" i="136"/>
  <c r="D64" i="136"/>
  <c r="I63" i="136"/>
  <c r="F63" i="136"/>
  <c r="E63" i="136"/>
  <c r="D63" i="136"/>
  <c r="I62" i="136"/>
  <c r="F62" i="136"/>
  <c r="E62" i="136"/>
  <c r="D62" i="136"/>
  <c r="I61" i="136"/>
  <c r="F61" i="136"/>
  <c r="E61" i="136"/>
  <c r="D61" i="136"/>
  <c r="I59" i="136"/>
  <c r="F59" i="136"/>
  <c r="E59" i="136"/>
  <c r="D59" i="136"/>
  <c r="I58" i="136"/>
  <c r="F58" i="136"/>
  <c r="E58" i="136"/>
  <c r="D58" i="136"/>
  <c r="I57" i="136"/>
  <c r="F57" i="136"/>
  <c r="E57" i="136"/>
  <c r="D57" i="136"/>
  <c r="I56" i="136"/>
  <c r="F56" i="136"/>
  <c r="E56" i="136"/>
  <c r="D56" i="136"/>
  <c r="I55" i="136"/>
  <c r="F55" i="136"/>
  <c r="E55" i="136"/>
  <c r="D55" i="136"/>
  <c r="I54" i="136"/>
  <c r="F54" i="136"/>
  <c r="E54" i="136"/>
  <c r="D54" i="136"/>
  <c r="I53" i="136"/>
  <c r="E53" i="136"/>
  <c r="D53" i="136"/>
  <c r="I52" i="136"/>
  <c r="F52" i="136"/>
  <c r="E52" i="136"/>
  <c r="D52" i="136"/>
  <c r="I51" i="136"/>
  <c r="F51" i="136"/>
  <c r="E51" i="136"/>
  <c r="D51" i="136"/>
  <c r="I50" i="136"/>
  <c r="F50" i="136"/>
  <c r="E50" i="136"/>
  <c r="D50" i="136"/>
  <c r="I49" i="136"/>
  <c r="F49" i="136"/>
  <c r="E49" i="136"/>
  <c r="D49" i="136"/>
  <c r="I48" i="136"/>
  <c r="F48" i="136"/>
  <c r="E48" i="136"/>
  <c r="D48" i="136"/>
  <c r="I47" i="136"/>
  <c r="F47" i="136"/>
  <c r="E47" i="136"/>
  <c r="D47" i="136"/>
  <c r="I46" i="136"/>
  <c r="F46" i="136"/>
  <c r="E46" i="136"/>
  <c r="D46" i="136"/>
  <c r="I45" i="136"/>
  <c r="F45" i="136"/>
  <c r="E45" i="136"/>
  <c r="D45" i="136"/>
  <c r="I44" i="136"/>
  <c r="F44" i="136"/>
  <c r="E44" i="136"/>
  <c r="D44" i="136"/>
  <c r="I43" i="136"/>
  <c r="F43" i="136"/>
  <c r="E43" i="136"/>
  <c r="D43" i="136"/>
  <c r="I42" i="136"/>
  <c r="F42" i="136"/>
  <c r="E42" i="136"/>
  <c r="D42" i="136"/>
  <c r="I41" i="136"/>
  <c r="F41" i="136"/>
  <c r="E41" i="136"/>
  <c r="D41" i="136"/>
  <c r="I40" i="136"/>
  <c r="F40" i="136"/>
  <c r="E40" i="136"/>
  <c r="D40" i="136"/>
  <c r="I39" i="136"/>
  <c r="F39" i="136"/>
  <c r="E39" i="136"/>
  <c r="D39" i="136"/>
  <c r="I38" i="136"/>
  <c r="F38" i="136"/>
  <c r="E38" i="136"/>
  <c r="D38" i="136"/>
  <c r="I37" i="136"/>
  <c r="F37" i="136"/>
  <c r="E37" i="136"/>
  <c r="D37" i="136"/>
  <c r="I36" i="136"/>
  <c r="F36" i="136"/>
  <c r="E36" i="136"/>
  <c r="D36" i="136"/>
  <c r="I35" i="136"/>
  <c r="F35" i="136"/>
  <c r="E35" i="136"/>
  <c r="D35" i="136"/>
  <c r="I33" i="136"/>
  <c r="F33" i="136"/>
  <c r="E33" i="136"/>
  <c r="D33" i="136"/>
  <c r="I32" i="136"/>
  <c r="F32" i="136"/>
  <c r="E32" i="136"/>
  <c r="D32" i="136"/>
  <c r="I31" i="136"/>
  <c r="F31" i="136"/>
  <c r="E31" i="136"/>
  <c r="D31" i="136"/>
  <c r="I30" i="136"/>
  <c r="F30" i="136"/>
  <c r="E30" i="136"/>
  <c r="D30" i="136"/>
  <c r="I29" i="136"/>
  <c r="F29" i="136"/>
  <c r="E29" i="136"/>
  <c r="D29" i="136"/>
  <c r="I28" i="136"/>
  <c r="F28" i="136"/>
  <c r="E28" i="136"/>
  <c r="D28" i="136"/>
  <c r="I27" i="136"/>
  <c r="F27" i="136"/>
  <c r="E27" i="136"/>
  <c r="D27" i="136"/>
  <c r="I26" i="136"/>
  <c r="F26" i="136"/>
  <c r="E26" i="136"/>
  <c r="D26" i="136"/>
  <c r="I25" i="136"/>
  <c r="F25" i="136"/>
  <c r="E25" i="136"/>
  <c r="D25" i="136"/>
  <c r="I24" i="136"/>
  <c r="F24" i="136"/>
  <c r="E24" i="136"/>
  <c r="D24" i="136"/>
  <c r="I23" i="136"/>
  <c r="F23" i="136"/>
  <c r="E23" i="136"/>
  <c r="D23" i="136"/>
  <c r="I22" i="136"/>
  <c r="F22" i="136"/>
  <c r="E22" i="136"/>
  <c r="D22" i="136"/>
  <c r="I21" i="136"/>
  <c r="F21" i="136"/>
  <c r="E21" i="136"/>
  <c r="D21" i="136"/>
  <c r="I20" i="136"/>
  <c r="F20" i="136"/>
  <c r="E20" i="136"/>
  <c r="D20" i="136"/>
  <c r="I19" i="136"/>
  <c r="F19" i="136"/>
  <c r="E19" i="136"/>
  <c r="D19" i="136"/>
  <c r="I18" i="136"/>
  <c r="F18" i="136"/>
  <c r="E18" i="136"/>
  <c r="D18" i="136"/>
  <c r="I17" i="136"/>
  <c r="F17" i="136"/>
  <c r="E17" i="136"/>
  <c r="D17" i="136"/>
  <c r="I16" i="136"/>
  <c r="F16" i="136"/>
  <c r="E16" i="136"/>
  <c r="D16" i="136"/>
  <c r="I15" i="136"/>
  <c r="F15" i="136"/>
  <c r="E15" i="136"/>
  <c r="D15" i="136"/>
  <c r="I14" i="136"/>
  <c r="F14" i="136"/>
  <c r="E14" i="136"/>
  <c r="D14" i="136"/>
  <c r="I13" i="136"/>
  <c r="F13" i="136"/>
  <c r="E13" i="136"/>
  <c r="D13" i="136"/>
  <c r="G14" i="135"/>
  <c r="H14" i="135"/>
  <c r="J14" i="135"/>
  <c r="G15" i="135"/>
  <c r="H15" i="135"/>
  <c r="J15" i="135"/>
  <c r="K15" i="135"/>
  <c r="G13" i="135"/>
  <c r="H13" i="135"/>
  <c r="J13" i="135"/>
  <c r="K13" i="135"/>
  <c r="C71" i="138" l="1"/>
  <c r="C50" i="136"/>
  <c r="E65" i="145"/>
  <c r="C65" i="145" s="1"/>
  <c r="E56" i="145"/>
  <c r="C56" i="145" s="1"/>
  <c r="E64" i="145"/>
  <c r="C64" i="145" s="1"/>
  <c r="E48" i="145"/>
  <c r="C48" i="145" s="1"/>
  <c r="E49" i="145"/>
  <c r="C49" i="145" s="1"/>
  <c r="E55" i="145"/>
  <c r="C55" i="145" s="1"/>
  <c r="E40" i="145"/>
  <c r="C40" i="145" s="1"/>
  <c r="E41" i="145"/>
  <c r="C41" i="145" s="1"/>
  <c r="E35" i="145"/>
  <c r="C35" i="145" s="1"/>
  <c r="E24" i="145"/>
  <c r="C24" i="145" s="1"/>
  <c r="E31" i="145"/>
  <c r="C31" i="145" s="1"/>
  <c r="E18" i="145"/>
  <c r="C18" i="145" s="1"/>
  <c r="E13" i="145"/>
  <c r="C13" i="145" s="1"/>
  <c r="E22" i="145"/>
  <c r="C22" i="145" s="1"/>
  <c r="E14" i="145"/>
  <c r="C14" i="145" s="1"/>
  <c r="E69" i="145"/>
  <c r="C69" i="145" s="1"/>
  <c r="E61" i="145"/>
  <c r="C61" i="145" s="1"/>
  <c r="E53" i="145"/>
  <c r="C53" i="145" s="1"/>
  <c r="E45" i="145"/>
  <c r="C45" i="145" s="1"/>
  <c r="E37" i="145"/>
  <c r="C37" i="145" s="1"/>
  <c r="E28" i="145"/>
  <c r="C28" i="145" s="1"/>
  <c r="E68" i="145"/>
  <c r="C68" i="145" s="1"/>
  <c r="E60" i="145"/>
  <c r="C60" i="145" s="1"/>
  <c r="E52" i="145"/>
  <c r="C52" i="145" s="1"/>
  <c r="E44" i="145"/>
  <c r="C44" i="145" s="1"/>
  <c r="E36" i="145"/>
  <c r="C36" i="145" s="1"/>
  <c r="E27" i="145"/>
  <c r="C27" i="145" s="1"/>
  <c r="E19" i="145"/>
  <c r="C19" i="145" s="1"/>
  <c r="E67" i="145"/>
  <c r="C67" i="145" s="1"/>
  <c r="E51" i="145"/>
  <c r="C51" i="145" s="1"/>
  <c r="C62" i="136"/>
  <c r="C64" i="136"/>
  <c r="E70" i="145"/>
  <c r="C70" i="145" s="1"/>
  <c r="E66" i="145"/>
  <c r="C66" i="145" s="1"/>
  <c r="E57" i="145"/>
  <c r="C57" i="145" s="1"/>
  <c r="E54" i="145"/>
  <c r="C54" i="145" s="1"/>
  <c r="E39" i="145"/>
  <c r="C39" i="145" s="1"/>
  <c r="E20" i="145"/>
  <c r="C20" i="145" s="1"/>
  <c r="F72" i="145"/>
  <c r="I72" i="145"/>
  <c r="E16" i="145"/>
  <c r="C16" i="145" s="1"/>
  <c r="C17" i="136"/>
  <c r="C69" i="142"/>
  <c r="C70" i="86"/>
  <c r="F71" i="138"/>
  <c r="C30" i="136"/>
  <c r="C28" i="136"/>
  <c r="C51" i="136"/>
  <c r="C55" i="136"/>
  <c r="C59" i="136"/>
  <c r="C15" i="136"/>
  <c r="C53" i="136"/>
  <c r="C71" i="136"/>
  <c r="C20" i="136"/>
  <c r="C22" i="136"/>
  <c r="C65" i="136"/>
  <c r="C67" i="136"/>
  <c r="C35" i="136"/>
  <c r="C37" i="136"/>
  <c r="C39" i="136"/>
  <c r="C43" i="136"/>
  <c r="C45" i="136"/>
  <c r="C47" i="136"/>
  <c r="C27" i="136"/>
  <c r="C31" i="136"/>
  <c r="C33" i="136"/>
  <c r="C36" i="136"/>
  <c r="C40" i="136"/>
  <c r="C42" i="136"/>
  <c r="C44" i="136"/>
  <c r="C48" i="136"/>
  <c r="C19" i="136"/>
  <c r="C25" i="136"/>
  <c r="C14" i="136"/>
  <c r="C56" i="136"/>
  <c r="C58" i="136"/>
  <c r="C61" i="136"/>
  <c r="C23" i="136"/>
  <c r="C18" i="136"/>
  <c r="C26" i="136"/>
  <c r="C70" i="136"/>
  <c r="I72" i="136"/>
  <c r="C63" i="136"/>
  <c r="C21" i="136"/>
  <c r="C38" i="136"/>
  <c r="D72" i="136"/>
  <c r="F72" i="136"/>
  <c r="E72" i="136"/>
  <c r="C16" i="136"/>
  <c r="C32" i="136"/>
  <c r="C49" i="136"/>
  <c r="C66" i="136"/>
  <c r="C68" i="136"/>
  <c r="C46" i="136"/>
  <c r="C24" i="136"/>
  <c r="C41" i="136"/>
  <c r="C57" i="136"/>
  <c r="C29" i="136"/>
  <c r="C52" i="136"/>
  <c r="C54" i="136"/>
  <c r="C13" i="136"/>
  <c r="E72" i="145" l="1"/>
  <c r="C72" i="145"/>
  <c r="C72" i="136"/>
  <c r="K14" i="213"/>
  <c r="L14" i="213"/>
  <c r="D63" i="209"/>
  <c r="G63" i="209"/>
  <c r="H63" i="209"/>
  <c r="D15" i="204"/>
  <c r="D15" i="135" s="1"/>
  <c r="E15" i="204"/>
  <c r="E15" i="135" s="1"/>
  <c r="D14" i="204"/>
  <c r="D14" i="135" s="1"/>
  <c r="E14" i="204"/>
  <c r="E14" i="135" s="1"/>
  <c r="D13" i="204"/>
  <c r="D13" i="135" s="1"/>
  <c r="E13" i="204"/>
  <c r="E13" i="135" s="1"/>
  <c r="F15" i="135"/>
  <c r="F14" i="135"/>
  <c r="F13" i="135"/>
  <c r="I15" i="135"/>
  <c r="I13" i="135"/>
  <c r="C18" i="203"/>
  <c r="D18" i="203"/>
  <c r="C19" i="203"/>
  <c r="D19" i="203"/>
  <c r="C20" i="203"/>
  <c r="D20" i="203"/>
  <c r="C21" i="203"/>
  <c r="D21" i="203"/>
  <c r="C22" i="203"/>
  <c r="D22" i="203"/>
  <c r="C23" i="203"/>
  <c r="D23" i="203"/>
  <c r="C24" i="203"/>
  <c r="D24" i="203"/>
  <c r="C25" i="203"/>
  <c r="D25" i="203"/>
  <c r="C26" i="203"/>
  <c r="D26" i="203"/>
  <c r="C27" i="203"/>
  <c r="D27" i="203"/>
  <c r="C28" i="203"/>
  <c r="D28" i="203"/>
  <c r="C29" i="203"/>
  <c r="D29" i="203"/>
  <c r="C30" i="203"/>
  <c r="D30" i="203"/>
  <c r="C31" i="203"/>
  <c r="D31" i="203"/>
  <c r="C32" i="203"/>
  <c r="D32" i="203"/>
  <c r="C33" i="203"/>
  <c r="D33" i="203"/>
  <c r="C35" i="203"/>
  <c r="D35" i="203"/>
  <c r="C36" i="203"/>
  <c r="D36" i="203"/>
  <c r="C37" i="203"/>
  <c r="D37" i="203"/>
  <c r="C38" i="203"/>
  <c r="D38" i="203"/>
  <c r="C39" i="203"/>
  <c r="D39" i="203"/>
  <c r="C40" i="203"/>
  <c r="D40" i="203"/>
  <c r="C41" i="203"/>
  <c r="D41" i="203"/>
  <c r="C42" i="203"/>
  <c r="D42" i="203"/>
  <c r="C43" i="203"/>
  <c r="D43" i="203"/>
  <c r="C44" i="203"/>
  <c r="D44" i="203"/>
  <c r="C45" i="203"/>
  <c r="D45" i="203"/>
  <c r="C46" i="203"/>
  <c r="D46" i="203"/>
  <c r="C47" i="203"/>
  <c r="D47" i="203"/>
  <c r="C48" i="203"/>
  <c r="D48" i="203"/>
  <c r="C49" i="203"/>
  <c r="D49" i="203"/>
  <c r="C50" i="203"/>
  <c r="D50" i="203"/>
  <c r="C51" i="203"/>
  <c r="D51" i="203"/>
  <c r="C52" i="203"/>
  <c r="D52" i="203"/>
  <c r="C53" i="203"/>
  <c r="D53" i="203"/>
  <c r="C54" i="203"/>
  <c r="D54" i="203"/>
  <c r="C55" i="203"/>
  <c r="D55" i="203"/>
  <c r="C56" i="203"/>
  <c r="D56" i="203"/>
  <c r="C57" i="203"/>
  <c r="D57" i="203"/>
  <c r="C58" i="203"/>
  <c r="D58" i="203"/>
  <c r="C59" i="203"/>
  <c r="D59" i="203"/>
  <c r="C60" i="203"/>
  <c r="D60" i="203"/>
  <c r="C61" i="203"/>
  <c r="D61" i="203"/>
  <c r="C62" i="203"/>
  <c r="D62" i="203"/>
  <c r="C63" i="203"/>
  <c r="D63" i="203"/>
  <c r="C64" i="203"/>
  <c r="D64" i="203"/>
  <c r="C65" i="203"/>
  <c r="D65" i="203"/>
  <c r="C66" i="203"/>
  <c r="D66" i="203"/>
  <c r="C67" i="203"/>
  <c r="D67" i="203"/>
  <c r="C68" i="203"/>
  <c r="D68" i="203"/>
  <c r="C69" i="203"/>
  <c r="D69" i="203"/>
  <c r="C70" i="203"/>
  <c r="D70" i="203"/>
  <c r="C71" i="203"/>
  <c r="D71" i="203"/>
  <c r="C14" i="203"/>
  <c r="D14" i="203"/>
  <c r="C15" i="203"/>
  <c r="D15" i="203"/>
  <c r="H16" i="202"/>
  <c r="C14" i="204" l="1"/>
  <c r="C14" i="135" s="1"/>
  <c r="L14" i="141"/>
  <c r="C15" i="204"/>
  <c r="C15" i="135" s="1"/>
  <c r="C13" i="204"/>
  <c r="C13" i="135" s="1"/>
  <c r="K14" i="141"/>
  <c r="K16" i="216" l="1"/>
  <c r="K16" i="144" s="1"/>
  <c r="J16" i="216"/>
  <c r="J16" i="144" s="1"/>
  <c r="H16" i="216"/>
  <c r="H16" i="144" s="1"/>
  <c r="G16" i="216"/>
  <c r="G16" i="144" s="1"/>
  <c r="D16" i="216"/>
  <c r="D16" i="144" s="1"/>
  <c r="I15" i="216"/>
  <c r="F15" i="216"/>
  <c r="F15" i="144" s="1"/>
  <c r="I14" i="216"/>
  <c r="F14" i="216"/>
  <c r="F14" i="144" s="1"/>
  <c r="I13" i="216"/>
  <c r="F13" i="216"/>
  <c r="F13" i="144" s="1"/>
  <c r="J14" i="213"/>
  <c r="J14" i="141" s="1"/>
  <c r="I14" i="213"/>
  <c r="I14" i="141" s="1"/>
  <c r="H14" i="213"/>
  <c r="H14" i="141" s="1"/>
  <c r="G14" i="213"/>
  <c r="G14" i="141" s="1"/>
  <c r="F14" i="213"/>
  <c r="F14" i="141" s="1"/>
  <c r="E14" i="213"/>
  <c r="E14" i="141" s="1"/>
  <c r="D14" i="213"/>
  <c r="D14" i="141" s="1"/>
  <c r="C13" i="213"/>
  <c r="C13" i="141" s="1"/>
  <c r="C12" i="213"/>
  <c r="C12" i="141" s="1"/>
  <c r="C11" i="213"/>
  <c r="C11" i="141" s="1"/>
  <c r="H20" i="210"/>
  <c r="H20" i="139" s="1"/>
  <c r="G20" i="210"/>
  <c r="G20" i="139" s="1"/>
  <c r="E20" i="210"/>
  <c r="E20" i="139" s="1"/>
  <c r="D20" i="210"/>
  <c r="D20" i="139" s="1"/>
  <c r="F19" i="210"/>
  <c r="F19" i="139" s="1"/>
  <c r="C19" i="210"/>
  <c r="C19" i="139" s="1"/>
  <c r="F18" i="210"/>
  <c r="F18" i="139" s="1"/>
  <c r="C18" i="210"/>
  <c r="C18" i="139" s="1"/>
  <c r="F17" i="210"/>
  <c r="F17" i="139" s="1"/>
  <c r="C17" i="210"/>
  <c r="C17" i="139" s="1"/>
  <c r="F16" i="210"/>
  <c r="F16" i="139" s="1"/>
  <c r="C16" i="210"/>
  <c r="C16" i="139" s="1"/>
  <c r="F15" i="210"/>
  <c r="F15" i="139" s="1"/>
  <c r="C15" i="210"/>
  <c r="C15" i="139" s="1"/>
  <c r="F14" i="210"/>
  <c r="F14" i="139" s="1"/>
  <c r="C14" i="210"/>
  <c r="C14" i="139" s="1"/>
  <c r="F13" i="210"/>
  <c r="F13" i="139" s="1"/>
  <c r="C13" i="210"/>
  <c r="C13" i="139" s="1"/>
  <c r="F12" i="210"/>
  <c r="F12" i="139" s="1"/>
  <c r="C12" i="210"/>
  <c r="C12" i="139" s="1"/>
  <c r="F11" i="210"/>
  <c r="F11" i="139" s="1"/>
  <c r="C11" i="210"/>
  <c r="C11" i="139" s="1"/>
  <c r="E63" i="209"/>
  <c r="H16" i="208"/>
  <c r="H16" i="137" s="1"/>
  <c r="G16" i="208"/>
  <c r="G16" i="137" s="1"/>
  <c r="E16" i="208"/>
  <c r="E16" i="137" s="1"/>
  <c r="D16" i="208"/>
  <c r="F15" i="208"/>
  <c r="F15" i="137" s="1"/>
  <c r="C15" i="208"/>
  <c r="F14" i="208"/>
  <c r="F14" i="137" s="1"/>
  <c r="C14" i="208"/>
  <c r="C14" i="137" s="1"/>
  <c r="C16" i="137" s="1"/>
  <c r="F13" i="208"/>
  <c r="F13" i="137" s="1"/>
  <c r="C13" i="208"/>
  <c r="C13" i="137" s="1"/>
  <c r="K16" i="204"/>
  <c r="K16" i="135" s="1"/>
  <c r="J16" i="204"/>
  <c r="J16" i="135" s="1"/>
  <c r="I16" i="204"/>
  <c r="I16" i="135" s="1"/>
  <c r="H16" i="204"/>
  <c r="H16" i="135" s="1"/>
  <c r="G16" i="204"/>
  <c r="G16" i="135" s="1"/>
  <c r="F16" i="204"/>
  <c r="F16" i="135" s="1"/>
  <c r="D17" i="203"/>
  <c r="C17" i="203"/>
  <c r="D16" i="203"/>
  <c r="C16" i="203"/>
  <c r="D13" i="203"/>
  <c r="C13" i="203"/>
  <c r="G16" i="202"/>
  <c r="F16" i="202"/>
  <c r="D15" i="202"/>
  <c r="C15" i="202"/>
  <c r="D14" i="202"/>
  <c r="C14" i="202"/>
  <c r="D13" i="202"/>
  <c r="C13" i="202"/>
  <c r="I15" i="144" l="1"/>
  <c r="E15" i="216"/>
  <c r="I14" i="144"/>
  <c r="E14" i="216"/>
  <c r="I13" i="144"/>
  <c r="E13" i="216"/>
  <c r="F63" i="209"/>
  <c r="C63" i="209"/>
  <c r="I16" i="216"/>
  <c r="I16" i="144" s="1"/>
  <c r="E16" i="204"/>
  <c r="E16" i="135" s="1"/>
  <c r="C72" i="203"/>
  <c r="D72" i="203"/>
  <c r="D16" i="202"/>
  <c r="C16" i="208"/>
  <c r="F16" i="208"/>
  <c r="F16" i="137" s="1"/>
  <c r="C20" i="210"/>
  <c r="C20" i="139" s="1"/>
  <c r="C14" i="213"/>
  <c r="C14" i="141" s="1"/>
  <c r="F16" i="216"/>
  <c r="F16" i="144" s="1"/>
  <c r="F20" i="210"/>
  <c r="F20" i="139" s="1"/>
  <c r="D16" i="204"/>
  <c r="D16" i="135" s="1"/>
  <c r="E15" i="144" l="1"/>
  <c r="C15" i="216"/>
  <c r="C15" i="144" s="1"/>
  <c r="E14" i="144"/>
  <c r="C14" i="216"/>
  <c r="C14" i="144" s="1"/>
  <c r="E13" i="144"/>
  <c r="E16" i="216"/>
  <c r="C13" i="216"/>
  <c r="C13" i="144" s="1"/>
  <c r="C16" i="204"/>
  <c r="C16" i="135" s="1"/>
  <c r="E16" i="144" l="1"/>
  <c r="C16" i="216"/>
  <c r="C16" i="144" s="1"/>
  <c r="H29" i="143"/>
  <c r="I29" i="143"/>
  <c r="G28" i="143"/>
  <c r="G27" i="143"/>
  <c r="G26" i="143"/>
  <c r="G25" i="143"/>
  <c r="G24" i="143"/>
  <c r="G23" i="143"/>
  <c r="G22" i="143"/>
  <c r="G21" i="143"/>
  <c r="G20" i="143"/>
  <c r="G19" i="143"/>
  <c r="G18" i="143"/>
  <c r="G17" i="143"/>
  <c r="G16" i="143"/>
  <c r="G15" i="143"/>
  <c r="G14" i="143"/>
  <c r="G13" i="143"/>
  <c r="G12" i="143"/>
  <c r="G11" i="143"/>
  <c r="G29" i="143" l="1"/>
</calcChain>
</file>

<file path=xl/sharedStrings.xml><?xml version="1.0" encoding="utf-8"?>
<sst xmlns="http://schemas.openxmlformats.org/spreadsheetml/2006/main" count="4244" uniqueCount="807">
  <si>
    <t>Amount born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and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born by establishment on behalf of employees, i.e. residence fees, telephone installation and others.</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</si>
  <si>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</si>
  <si>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11ـ إيرادات الأنشطة الأخرى:</t>
  </si>
  <si>
    <t>12ـ المستلزمات السلعية:</t>
  </si>
  <si>
    <t>13 المستلزمات الخدمية:</t>
  </si>
  <si>
    <t>14- القيمة المضافة:</t>
  </si>
  <si>
    <t>15- Depreciation:</t>
  </si>
  <si>
    <t>15ـ الاهتلاكات:</t>
  </si>
  <si>
    <r>
      <rPr>
        <b/>
        <sz val="16"/>
        <color indexed="8"/>
        <rFont val="Arial"/>
        <family val="2"/>
      </rPr>
      <t>16ـ الضرائب على الإنتاج والإستيراد</t>
    </r>
    <r>
      <rPr>
        <b/>
        <sz val="18"/>
        <color indexed="8"/>
        <rFont val="Arial"/>
        <family val="2"/>
      </rPr>
      <t xml:space="preserve"> </t>
    </r>
    <r>
      <rPr>
        <b/>
        <sz val="16"/>
        <color indexed="8"/>
        <rFont val="Arial"/>
        <family val="2"/>
      </rPr>
      <t>(الضرائب غير المباشرة):</t>
    </r>
  </si>
  <si>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</si>
  <si>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17- Subsidies:</t>
  </si>
  <si>
    <t>17- الإعانات:</t>
  </si>
  <si>
    <t xml:space="preserve">Current payments at no cost presented by government entities, including nonresident government entities, to projects according to levels of its production activities or quantity and value of goods and services that it produces, sells or imports, they are yields for resident producers or importers. In case of resident producers, it could be designed to affect their level of production, prices of selling of their outputs or remuneration of establishment units that work in production field. </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</si>
  <si>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</si>
  <si>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18- Operating surplus:</t>
  </si>
  <si>
    <t>18ـ فائض التشغيل:</t>
  </si>
  <si>
    <t>It It equals to total product on the basis of product value less intermediate consumption (Intermediate goods and services) on the basis of purchaser cost, compensation of employees, fixed capital depreciation and net indirect taxes (indirect taxes less production subsidies).</t>
  </si>
  <si>
    <t>19ـ الأصول الثابتة:</t>
  </si>
  <si>
    <t>It is the durable produced assets that are themselves used repeatedly or continuously in process of production for a period more than one year. It includes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</si>
  <si>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</si>
  <si>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20ـ الإضافات الرأسمالية الثابتة خلال العام:</t>
  </si>
  <si>
    <t>21- Stock:</t>
  </si>
  <si>
    <t>21ـ المخزون:</t>
  </si>
  <si>
    <t>Market value of stock of final and incomplete goods in a certain time. It includes as well products that are produced by the establishment, which still keep them before entering more alteration on them, sell them, supply them to other establishments or use them in other way. In addition to that it includes products possessed by the establishment in order to be used as intermediate consumption or re-sell them without further alteration.</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</si>
  <si>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استعمالها بطرق أخرى، كذلك مخزون المنتجات التي تحوز عليها المنشأة من منشآت أخرى بهدف استخدامها للاستهلاك الوسيط أو إعادة بيعها دون إدخال مزيد من التجهيز عليها.</t>
  </si>
  <si>
    <t>22- أرباح الأسهم:</t>
  </si>
  <si>
    <t>جدول رقم (35) القيمة ألف ريال قطري</t>
  </si>
  <si>
    <r>
      <t xml:space="preserve">* </t>
    </r>
    <r>
      <rPr>
        <sz val="16"/>
        <color indexed="8"/>
        <rFont val="Arial"/>
        <family val="2"/>
      </rPr>
      <t>محظور على الشركة الإشتغال في أعمال التأمين أو أعمال البنوك أو الإدخار أو تلقي الودائع أو إستثمار الأموال لحساب الغير بوجه عام.</t>
    </r>
  </si>
  <si>
    <t>* The company is prohibited in general from practicing activities of insurance, banking, saving, receiving deposits or investing funds for others.</t>
  </si>
  <si>
    <r>
      <t>*</t>
    </r>
    <r>
      <rPr>
        <sz val="16"/>
        <color indexed="8"/>
        <rFont val="Arial"/>
        <family val="2"/>
      </rPr>
      <t xml:space="preserve"> كل شريك من الشركاء مسؤول عن الالتزامات المالية للشركة بقدر حصته في رأس المال فقط.</t>
    </r>
  </si>
  <si>
    <t>* Each partner is responsible for company’s obligations within the amount of his share in capital only.</t>
  </si>
  <si>
    <t>* لا يقل رأس مال الشركة عن مبلغ تحدده قوانين الدولة المعنية.</t>
  </si>
  <si>
    <r>
      <t xml:space="preserve">* </t>
    </r>
    <r>
      <rPr>
        <sz val="16"/>
        <color indexed="8"/>
        <rFont val="Arial"/>
        <family val="2"/>
      </rPr>
      <t>تتكون من شريكين أو أكثر بعقد رسمي، ولا يزيد عدد الشركاء فيها عن عدد تنص عليه قوانين الدولة المعنية، يذكرون بالاسم في عقد الشركة.</t>
    </r>
  </si>
  <si>
    <t>هي شركة يتطلب قيامها توفر الشروط الأساسية الآتية:</t>
  </si>
  <si>
    <t>The following conditions are required to establish such company:</t>
  </si>
  <si>
    <t>هـ ـ شركة ذات مسؤولية محدودة:</t>
  </si>
  <si>
    <t>د ـ شركة التوصية بالأسهم:</t>
  </si>
  <si>
    <t>أ ـ قطاع حكومي:</t>
  </si>
  <si>
    <t>ويقصد به القطاع الذي تنتمي إليه المنشأة من حيث الملكية.</t>
  </si>
  <si>
    <t>It is meant the sector that the establishment belongs to regarding ownership.</t>
  </si>
  <si>
    <t>هي المنشأة التي تعود ملكيتها إلى الدولة مباشرة، سواء كانت مرتبطة بالميزانية العامة للدولة أو لها ميزانية مستقلة.</t>
  </si>
  <si>
    <t>An establishment owned directly by the state, whether it was related to state’s budget or has separate budget.</t>
  </si>
  <si>
    <t>ط ـ حكومي:</t>
  </si>
  <si>
    <t>i- Governmental:</t>
  </si>
  <si>
    <t>ح ـ فرع لمنشأة أجنبية:</t>
  </si>
  <si>
    <t>زـ شركة مساهمة خاصة:</t>
  </si>
  <si>
    <t>جدول رقم (25) القيمة ألف ريال قطري</t>
  </si>
  <si>
    <t>جدول رقم (13) القيمة ألف ريال قطري</t>
  </si>
  <si>
    <t>جدول رقم (14) القيمة ألف ريال قطري</t>
  </si>
  <si>
    <t xml:space="preserve">نشاط تجارة الجملة والتجزئة </t>
  </si>
  <si>
    <t>جدول رقم (32)</t>
  </si>
  <si>
    <t>جمعت بيانات هذه النشرة عن سنة ميلادية تبدأ اعتباراً من أول يناير وتنتهي آخر ديسمبر.</t>
  </si>
  <si>
    <r>
      <t>The data of this bulletin were collected for one year</t>
    </r>
    <r>
      <rPr>
        <sz val="11"/>
        <rFont val="Arial"/>
        <family val="2"/>
      </rPr>
      <t xml:space="preserve"> starting</t>
    </r>
    <r>
      <rPr>
        <sz val="11"/>
        <color indexed="8"/>
        <rFont val="Arial"/>
        <family val="2"/>
      </rPr>
      <t xml:space="preserve"> first of January and ending by end of December</t>
    </r>
  </si>
  <si>
    <t>3 - فترة الإسناد الزمني:</t>
  </si>
  <si>
    <t>2 - الاستمارات المستخدمة:</t>
  </si>
  <si>
    <t>1 - النطـــاق:</t>
  </si>
  <si>
    <t>1- The Extent:</t>
  </si>
  <si>
    <t>مقدمــة</t>
  </si>
  <si>
    <t>Introduction</t>
  </si>
  <si>
    <t>ملاحظة هامة:
         إن عدم تساوي مجاميع بعض الجداول يعود للتقريب.</t>
  </si>
  <si>
    <r>
      <t xml:space="preserve">Important note:
         </t>
    </r>
    <r>
      <rPr>
        <b/>
        <i/>
        <sz val="11"/>
        <color indexed="8"/>
        <rFont val="Arial"/>
        <family val="2"/>
      </rPr>
      <t>Inequality of totals in some tables due to approximation.</t>
    </r>
  </si>
  <si>
    <t>Estimates of social and personal services activity (total of chapters two and three).</t>
  </si>
  <si>
    <t>الفصل الثالث:</t>
  </si>
  <si>
    <t>الفصل الثاني:</t>
  </si>
  <si>
    <t>الفصل الأول:</t>
  </si>
  <si>
    <t>إطار المنشآت العاملة.</t>
  </si>
  <si>
    <t>Operating establishments frame.</t>
  </si>
  <si>
    <t xml:space="preserve">       Data were presented in four chapters according to the following:</t>
  </si>
  <si>
    <t xml:space="preserve">       Data presentation </t>
  </si>
  <si>
    <t>شكل من أشكال دخل الملكية يستحقه حاملو الأسهم نتيجة لوضع أموالهم تحت تصرف الشركات.</t>
  </si>
  <si>
    <t>2- Questionnaires:</t>
  </si>
  <si>
    <t>3- Timing:</t>
  </si>
  <si>
    <t>الفصل الرابع:</t>
  </si>
  <si>
    <r>
      <t xml:space="preserve">Shape of property income matured for shareholders as a result of placing their </t>
    </r>
    <r>
      <rPr>
        <sz val="11"/>
        <rFont val="Arial"/>
        <family val="2"/>
      </rPr>
      <t>funds</t>
    </r>
    <r>
      <rPr>
        <sz val="11"/>
        <color indexed="10"/>
        <rFont val="Arial"/>
        <family val="2"/>
      </rPr>
      <t xml:space="preserve"> </t>
    </r>
    <r>
      <rPr>
        <sz val="11"/>
        <color indexed="8"/>
        <rFont val="Arial"/>
        <family val="2"/>
      </rPr>
      <t>at disposal of companies.</t>
    </r>
  </si>
  <si>
    <t>Rents of non- residential buildings</t>
  </si>
  <si>
    <t>Work done &amp; industrial services rendered by other</t>
  </si>
  <si>
    <t>Machinery and equipment maintenance</t>
  </si>
  <si>
    <t>Transport Equipment Maintenance</t>
  </si>
  <si>
    <t>SALE, MAINTENANCE AND REPAIR OF MOTOR VEHICLES AND MOTORCYCLES, RETAIL SALE OF AUTOMOTIVE FUEL</t>
  </si>
  <si>
    <t>WHOLESALE TRADE AND COMMISSION TRADE, EXCEPT OF MOTOR VEHICLES AND MOTORCYCLES</t>
  </si>
  <si>
    <t>المشتريات والمبيعات والموجودات خلال السنة حسب نوع التجارة</t>
  </si>
  <si>
    <t>PURCHASES,SALE&amp; STOCKS DURING THE YEAR TYPE OF TRADE</t>
  </si>
  <si>
    <t>WHOLESALE &amp;RETAIL TRADE  STATISTICS (LESS THAN 10 EMPLOYEES)</t>
  </si>
  <si>
    <t>جدول رقم (26)</t>
  </si>
  <si>
    <t>مبيعات</t>
  </si>
  <si>
    <t>موجودات بضائع بغرض البيع</t>
  </si>
  <si>
    <t>المشتريات(بغرض البيع)</t>
  </si>
  <si>
    <t>Sales</t>
  </si>
  <si>
    <t>Goods Purchased for Sale</t>
  </si>
  <si>
    <t>بالتجزئه</t>
  </si>
  <si>
    <t>بالجملة</t>
  </si>
  <si>
    <t>اول العام</t>
  </si>
  <si>
    <t>مستوردة</t>
  </si>
  <si>
    <t>محلية</t>
  </si>
  <si>
    <t>Retail</t>
  </si>
  <si>
    <t>Whole Sale</t>
  </si>
  <si>
    <t>End of Year</t>
  </si>
  <si>
    <t>Beginning Of The Year</t>
  </si>
  <si>
    <t>Imported</t>
  </si>
  <si>
    <t>Local</t>
  </si>
  <si>
    <t>فهرس نشرة إحصاءات تجارة الجملة والتجزئة</t>
  </si>
  <si>
    <t>نشاط تجارة الجملة والتجزئة</t>
  </si>
  <si>
    <t>نشاط تجارة الجملة والتجزئة (أقل من 10 مشتغلين)</t>
  </si>
  <si>
    <t>نشاط اتجارة الجملة والتجزئة (منشأت تستخدم 10 مشتغلين فأكثر)</t>
  </si>
  <si>
    <t xml:space="preserve"> ومــاء</t>
  </si>
  <si>
    <t>كهرباء</t>
  </si>
  <si>
    <t xml:space="preserve">وقود وزيوت </t>
  </si>
  <si>
    <t>Electricity</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</si>
  <si>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</si>
  <si>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r>
      <t xml:space="preserve">It represents the amount </t>
    </r>
    <r>
      <rPr>
        <sz val="11"/>
        <color indexed="8"/>
        <rFont val="Arial"/>
        <family val="2"/>
      </rPr>
      <t>spent during the year on fixed assets of machinery, equipment, buildings, land, means of transport, furniture and other similar tangible assets in order to be used in production of goods and services.</t>
    </r>
  </si>
  <si>
    <t>نشاط تجارة الجملة والتجزئة (منشآت تستخدم 10 مستغلين فأكثر)</t>
  </si>
  <si>
    <t>جدول رقم (29)</t>
  </si>
  <si>
    <t>عدد المشتغلين حسب الجنسية والجنس والنشاط الإقتصادي الرئيسي</t>
  </si>
  <si>
    <t>NUMBER OF EMPLOYEES BY NATIONALITY, SEX &amp; MAIN ECONOMIC ACTIVITY</t>
  </si>
  <si>
    <t>جدول رقم (30)</t>
  </si>
  <si>
    <t>غير قطريين</t>
  </si>
  <si>
    <t>Bulletin of Wholesale And Retail Trade Statistics Index</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</si>
  <si>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</si>
  <si>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</si>
  <si>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Decrement (during accounting period) in value of fixed assets owned and used by producer as a result of participation in production operation, wear and tear resulting from ordinary accidents.</t>
  </si>
  <si>
    <t>مجموع قيمة الإنتاج مطروحاً منها مجموع قيمة المستلزمات السلعية والخدمية (المدخلات الوسيطة).</t>
  </si>
  <si>
    <t>Total value of production less total value of intermediate goods and services (intermediate input).</t>
  </si>
  <si>
    <t>جميع الخدمات التي تستخدم وتساعد على إنجاز عملية الإنتاج كمصروفات الصيانة وخدمات النقل والانتقالات العامة والشحن والتفريغ وإيجارات معدات ووسائل النقل وغيرها.</t>
  </si>
  <si>
    <t>جميع السلع التي تستهلك كمدخلات لعملية الإنتاج، باستثناء الأصول الثابتة كالمواد الخام ومواد التعبئة والتغليف والحزم والوقود والزيوت والقوى والكهرباء والمياه وقطع الغيار والعُدد والأدوات المستهلكة والأدوات الكتابية والمطبوعات وغيرها.</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</si>
  <si>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</si>
  <si>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جدول رقم (40)</t>
  </si>
  <si>
    <t>stock for sale</t>
  </si>
  <si>
    <t>Depreciations</t>
  </si>
  <si>
    <t>جدول رقم (42) القيمة ألف ريال قطري</t>
  </si>
  <si>
    <t>جدول رقم (43)</t>
  </si>
  <si>
    <t>Stock for sale</t>
  </si>
  <si>
    <t>1ـ تجارة الجملة:</t>
  </si>
  <si>
    <t>Reselling of new and used goods without making any alteration or after carrying out some minor operations, such as packing and sorting, to retail traders, commercial and industrial establishments, craftsmen, different agencies or other wholesale traders, as well as work for commission in buying goods for the account or selling goods to the aforementioned.</t>
  </si>
  <si>
    <t>هي إعادة بيع السلع الجديدة والمستعملة دون أجراء عمليات تحويلية عليها أو بعد إدخال بعض العمليات البسيطة مثل التعبئة والفرز وذلك لتجار التجزئة أو للمنشآت التجارية والصناعية وأصحاب الحرف والهيئات المختلفة أو لتجار جملة آخرين وكذلك العمل بالوكالة في شراء السلع لحساب من سبق ذكرهم أو بيع السلع إليهم.</t>
  </si>
  <si>
    <t>2ـ تجارة التجزئة:</t>
  </si>
  <si>
    <t>Reselling of new and used goods to the public without making any alteration for personal or household consumption or use through commercial stores and booths.</t>
  </si>
  <si>
    <t>هي إعادة بيع السلع الجديدة والمستعملة للجمهور دون إجراء عمليات تحويلية عليها وذلك للاستهلاك أو للاستخدام الشخصي أو العائلي وذلك بواسطة المحلات التجارية والأكشاك.</t>
  </si>
  <si>
    <t>3ـ الهامش التجاري لمشتريات بغرض البيع:</t>
  </si>
  <si>
    <t>The difference between actual or accounted price paid in order to buy a commodity for resell and the price that the distributor should pay to compensate the commodity at time of sell or dispose plus change in stock. Matured margins on some goods could be negative, if reduction in price is required. It should be negative for unsold goods due to damage or theft.</t>
  </si>
  <si>
    <t>الفرق بين السعر الفعلي أو المحتسب المدفوع لشراء سلعة ما لإعادة بيعها والسعر الذي يتعين على الموزع أن يدفعه لتعويض السلعة في الوقت الذي يبيعها أو يتخلص منها فيه مضافاً إليه التغير في المخزون. والهوامش المتحققة على بعض السلع قد تكون سالبة إذا تعين تخفيض أسعارها. ولابد أن تكون سالبة بالنسبة للسلع التي لا تباع لأنها تتلف أو تُسرق.</t>
  </si>
  <si>
    <t>4ـ الإنتاج في نشاط تجارة الجملة والتجزئة:</t>
  </si>
  <si>
    <t>Output equals commercial margin plus value of commission collected for goods on consignment.</t>
  </si>
  <si>
    <t>الإنتاج يساوي الهامش التجاري + قيمة العمولة المحصلة لبضائع الأمانة لحساب الغير.</t>
  </si>
  <si>
    <t>5- المنشأة:</t>
  </si>
  <si>
    <t>6- الكيان القانوني:</t>
  </si>
  <si>
    <t>Company composed of two or more persons and registered with official contract (each partner is joint), i.e. guarantor to other partners jointly. Each of them is responsible absolute responsibility for company’s financial commitments within the limits of paid capital, as well as his personal properties.</t>
  </si>
  <si>
    <t>Company composed of two or more persons and registered with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</si>
  <si>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</si>
  <si>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Company registered with official contract, and composed of party of silent partners and another party of acting partners, same as Partnership Company, however share of silent partners in capital is underwritten shares. Names of these shareholders are not mentioned in company’s contract and they are only questioned within the limits of shares value that they shared in.</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</si>
  <si>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التزامات الشركة المالية إلا في حدود قيمة الأسهم التي ساهموا بها.</t>
  </si>
  <si>
    <t>* Composed of two or more partners with official contract and number of partners should not be more than a number stated in concerned country laws and mentioned namely in company’s contract.</t>
  </si>
  <si>
    <t>* Company’s capital should not be less than a specific amount determined by concerned country laws.</t>
  </si>
  <si>
    <t>An approval from the supreme authorities in the state should be issued for such companies. It has two types of partners, founder and share holder, and its capital is composed of shares equal in value that are placed for underwriting and could be circulated later. The partners are not questioned for company’s financial obligation other than the value of shares they underwritten. The law should state that company’s capital should not be less than certain amount and its name usually followed by (</t>
  </si>
  <si>
    <t>هي شركة تصدر بها موافقة من الجهات العليا بالدولة، فيها نوعان من الشركاء مؤسسون ومساهمون، ويتكون رأسمالها من أسهم متساوية القيمة تطرح للاكتتاب العام وتكون قابلة للتداول فيما بعد، ولا يُسأل المساهمون عن التزامات الشركة المالية إلا بقدر قيمة الأسهم التي اكتتبوا بها. وينص القانون على أن لا يقل رأس مال الشركة عن مبلغ معين وعادة يتبع اسمها بعبارة (م.ع).</t>
  </si>
  <si>
    <t>Its capital is composed of equal value shares not for underwriting and circulation. Underwriting is for limited number of persons, usually founders, and responsibility of shareholder does not exceed the limit of his shares in company’s capital.</t>
  </si>
  <si>
    <t>هي شركة يتكون رأسمالها من أسهم متساوية القيمة غير مطروحة للاكتتاب العام وغير قابلة للتداول ويطرح الاكتتاب فيها لعدد محدود من الأشخاص عادة المؤسسون، ولا تتعدى مسؤولية المساهم حدود حصته من الأسهم في رأسمال الشركة.</t>
  </si>
  <si>
    <t>An establishment authorized by the state,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</si>
  <si>
    <t>وهي منشأة مرخصة في الدولة تعد فرعا لمنشأة أجنبية وعادة تحمل نفس اسم الشركة الأم، وتتعهد الشركة الأم بتسديد كافة الالتزامات المالية لفرع المنشأة داخل الدولة في حالة حدوث أية التزامات مالية للغير حسب الكيان القانوني للشركة الأم.</t>
  </si>
  <si>
    <t>7ـ ملكية المنشأة:</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</si>
  <si>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</si>
  <si>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المنشآت الحكومية التي تمارس عادة نشاطاً إدارياً أو خدمياً حكومياً (مثل الوزارات والإدارات)، وتكون هذه الإدارات منتجة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</si>
  <si>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It includes establishments that practice productive activity of goods and services, where the government owns its capital completely. The government allows these establishments or companies large amount of power of disposal, not only in managing production, but in utilization funds also. These establishments or companies must be able to preserve its operating balances and commercial credit, and able to finance some or all capital formation from its savings, depreciation reserves or lending.</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</si>
  <si>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استخدام الأموال أيضاً. ويجب أن تتمكن هذه المؤسسات أو الشركات من الاحتفاظ بأرصدتها العاملة وائتمانها التجاري، وتتمكن من تمويل بعض أو كل تكوين رأس المال من مدخراتها هي نفسها أو احتياطيات الاهتلاك أو بالاقتراض.</t>
  </si>
  <si>
    <t>The sector that includes establishments that the government contributes in its capital with another entity, whether this entity was national or foreign.</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</si>
  <si>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</si>
  <si>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 الخ.</t>
  </si>
  <si>
    <t>8ـ النشاط الاقتصادي الرئيسي:</t>
  </si>
  <si>
    <t>9ـ العمالة (المشتغلون):</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</si>
  <si>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or permanent or temporary employees. This includes absent persons due sick leave, leave of absence, training courses or scholarships.</t>
  </si>
  <si>
    <t>هم جميع الأفراد (مواطنون أو أجانب) الذين تربطهم بالمنشأة علاقة عمل مقابل أجر يحصلون عليه نهاية كل فترة صرف (يومي، أسبوعي، شهري) أو بدون أجر سواء كان هؤلاء الأفراد يعملون كل الوقت أو جزءاً منه ذكوراً أو إناثاً دائمين أو مؤقتين، ويشمل ذلك المتغيبون في إجازات مرضية أو اعتيادية أو دورات تدريبية أو منح دراسية.</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</si>
  <si>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</si>
  <si>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Persons who directly or indirectly assist the specialists in research, design, production and maintenance. The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</si>
  <si>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</si>
  <si>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10ـ تعويضات العاملين:</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</si>
  <si>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</si>
  <si>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(أسبوعية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الانتقال وكذلك الأجور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</si>
  <si>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صيانة مباني</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</si>
  <si>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</si>
  <si>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Persons employed by the establishment for cash or in-kind wage, whether they were permanent or temporary (part time employees). It includes persons absent from work for temporary reasons, such as leaves of absence or sick leaves.</t>
  </si>
  <si>
    <t>ج ـ العاملون بأجر:</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</si>
  <si>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</si>
  <si>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ب ـ العاملون بدون أجر:</t>
  </si>
  <si>
    <t>هم الأفراد الحائزون أو أصحاب رأس المال الذين يعملون فعلاً بالمنشأة.</t>
  </si>
  <si>
    <t>Holders or capital owners who actually work in the establishment.</t>
  </si>
  <si>
    <t>أ ـ أصحاب المنشأة العاملين بها:</t>
  </si>
  <si>
    <t>هو النشاط الذي تزاوله المنشأة والذي يحقق أكبر حصة في جملة قيمة إنتاج المنشأة أو اكبر عائد للمنشاة أو هو النشاط الذي يحدده صاحب أو مدير المنشأة.</t>
  </si>
  <si>
    <t>The activity practiced by the establishment that creates the largest share of total production value of the establishment or it is the activity specified by establishment’s owner or manager.</t>
  </si>
  <si>
    <t>د ـ قطاع خاص:</t>
  </si>
  <si>
    <t>وهو القطاع الذي يضم المنشآت التي تساهم الحكومة في رأسمالها مع جهة أخرى سواء كانت هذه الجهة وطنية أو أجنبية.</t>
  </si>
  <si>
    <t>ج ـ قطاع مشترك ( مختلط ):</t>
  </si>
  <si>
    <t>جدول رقم (36) القيمة ألف ريال قطري</t>
  </si>
  <si>
    <t>Water</t>
  </si>
  <si>
    <t>آخر العام</t>
  </si>
  <si>
    <t xml:space="preserve">      والله ولي التوفيق،،،</t>
  </si>
  <si>
    <t xml:space="preserve">     Allah grants success</t>
  </si>
  <si>
    <r>
      <t xml:space="preserve">رمز نشاط
</t>
    </r>
    <r>
      <rPr>
        <sz val="9"/>
        <color indexed="8"/>
        <rFont val="Arial"/>
        <family val="2"/>
      </rPr>
      <t>Activity Code</t>
    </r>
  </si>
  <si>
    <t>جدول رقم (7) القيمة ألف ريال قطري</t>
  </si>
  <si>
    <t>نسبة المستلزمات السلعية إلى قيمة الإنتاج
(%)</t>
  </si>
  <si>
    <t>نسبة المستلزمات الخدمية إلى قيمة الإنتاج
(%)</t>
  </si>
  <si>
    <t>(1) يشمل الأجور والرواتب والمزايا العينية ومكافآت مجلس الإدارة</t>
  </si>
  <si>
    <t>تقديرات نشاط  تجارة الجملة والتجزئة (تشمل إجمالي الباب الثاني والثالث).</t>
  </si>
  <si>
    <t>قطريون</t>
  </si>
  <si>
    <t>عدد المنشآت و المشتغلين حسب حجم المنشأة و النشاط الإقتصادي الرئيسي</t>
  </si>
  <si>
    <t>NUMBER OF ESTABLISHMENTS &amp; EMPLOYEES BY SIZE OF ESTABLISHMENT &amp; MAIN ECONOMIC ACTIVITY</t>
  </si>
  <si>
    <t>المجموع</t>
  </si>
  <si>
    <t>المنشآت 10 مشتغلين فأكثر</t>
  </si>
  <si>
    <t>المنشآت أقل من 10مشتغلين</t>
  </si>
  <si>
    <t>Total</t>
  </si>
  <si>
    <t>Establishments with 10+ Employee</t>
  </si>
  <si>
    <t>Establishments with &lt;10 Employee</t>
  </si>
  <si>
    <t>Main Economic Activity</t>
  </si>
  <si>
    <t>مشتغلون</t>
  </si>
  <si>
    <t>منشآت</t>
  </si>
  <si>
    <t>Emp.</t>
  </si>
  <si>
    <t>Estb.</t>
  </si>
  <si>
    <t>النشاط الاقتصادي الرئيسي</t>
  </si>
  <si>
    <t>جدول رقم (1)</t>
  </si>
  <si>
    <t>المشتغلون حسب الجنسية و الجنس و النشاط الإقتصادي الرئيسي</t>
  </si>
  <si>
    <t>EMPLOYEES BY SEX, NATIONALITY &amp; MAIN ECONOMIC ACTIVITY</t>
  </si>
  <si>
    <t>إناث</t>
  </si>
  <si>
    <t>ذكور</t>
  </si>
  <si>
    <t>Females</t>
  </si>
  <si>
    <t>Males</t>
  </si>
  <si>
    <t>جدول رقم (2)</t>
  </si>
  <si>
    <t>جدول رقم (12)</t>
  </si>
  <si>
    <t>Non-Qatari</t>
  </si>
  <si>
    <t>تعويضات العاملين</t>
  </si>
  <si>
    <t>عدد المشتغلين</t>
  </si>
  <si>
    <t>Number of Employees</t>
  </si>
  <si>
    <t>Working proprietors with payment</t>
  </si>
  <si>
    <t>اصحاب عمل يعملون بالمنشأة بأجر</t>
  </si>
  <si>
    <t>Working proprietors without payment</t>
  </si>
  <si>
    <t>اصحاب عمل يعملون بالمنشأة بدون اجر</t>
  </si>
  <si>
    <t>Managers</t>
  </si>
  <si>
    <t>مديرون</t>
  </si>
  <si>
    <t>Administrators</t>
  </si>
  <si>
    <t>اداريون</t>
  </si>
  <si>
    <t>Specialist and Technicians (engineers, technicians,accountants, purchases and sales staff...etc)</t>
  </si>
  <si>
    <t>اخصائيون وفنيون مهندسون وفنيون ومحاسبون و موظفو مشتريات ومبيعات</t>
  </si>
  <si>
    <t>Clerks</t>
  </si>
  <si>
    <t>كتبـــه</t>
  </si>
  <si>
    <t>Production &amp; Operations Supervisors</t>
  </si>
  <si>
    <t>مشرفو الانتاج والتشغيل</t>
  </si>
  <si>
    <t>Production and related workers</t>
  </si>
  <si>
    <t>عمال الانتاج والتشغيل</t>
  </si>
  <si>
    <t>Services workers and others</t>
  </si>
  <si>
    <t>عمال خدمات واّخرون</t>
  </si>
  <si>
    <t>Occupation</t>
  </si>
  <si>
    <t>المهنة</t>
  </si>
  <si>
    <t>المزايا العينية</t>
  </si>
  <si>
    <t>الاجور والرواتب</t>
  </si>
  <si>
    <t>Payments in-kind</t>
  </si>
  <si>
    <t>Wages &amp; Salaries</t>
  </si>
  <si>
    <t>عدد المشتغلين وتقديرات تعويضات العاملين حسب الجنس والمهنة</t>
  </si>
  <si>
    <t>NUMBER OF EMPLOYEES &amp; ESTIMATES COMPENSATION OF EMPLOYEES BY SEX &amp; OCCUPATION</t>
  </si>
  <si>
    <t>EMPLOYEES &amp; ESTIMATE COMPENSATION OF EMPLOYEES BY NATIONALITY &amp; MAIN ECONOMIC ACTIVITY</t>
  </si>
  <si>
    <t>المجمــوع</t>
  </si>
  <si>
    <t>مواد سلعيه أخــرى</t>
  </si>
  <si>
    <t>All services carried out to accomplish production, such as maintenance expenses, transport services, general transportation, shipping, unloading, rent of equipment and transportation means and others.</t>
  </si>
  <si>
    <t>All goods that are used as input of production, excluding fixed assets, i.e. raw materials, packing and wrapping materials, fuel, oil, energy and electricity, water, spare parts, tools, equipment, stationary, publications and others.</t>
  </si>
  <si>
    <t>All revenues received by the establishment for performing secondary economic activities other than the main economic activity, provided that this establishment is unable to separate production requirements of secondary activities from the main activity</t>
  </si>
  <si>
    <t>Concepts and Definitions</t>
  </si>
  <si>
    <t xml:space="preserve">WHOLESALE AND RETAIL TRADE STATISTICS </t>
  </si>
  <si>
    <t xml:space="preserve">WHOLESALE AND RETAIL TRADESTATISTICS </t>
  </si>
  <si>
    <t>WHOLESALE AND RETAIL TRADE STATISTICS (10 EMPLOYEES &amp; MORE)</t>
  </si>
  <si>
    <t>WHOLESALE  AND RETAIL TRADE STATISTICS (10 EMPLOYEES &amp; MORE)</t>
  </si>
  <si>
    <t>WHOLESALE AND RETAIL TRADE  STATISTICS (10 EMPLOYEES &amp; MORE)</t>
  </si>
  <si>
    <t>أسلوب عرض البيانات</t>
  </si>
  <si>
    <t xml:space="preserve"> الاستمارة السنوية لإحصاءات تجارة الجملة والتجزئة لجميع المنشآت.</t>
  </si>
  <si>
    <t>أدوات كتابية وقرطاسية ومطبوعات</t>
  </si>
  <si>
    <t>قطع غيار وعدد وأدوات مستهلكه</t>
  </si>
  <si>
    <t>مواد تعبئه وتغليف وحزم</t>
  </si>
  <si>
    <t>Other goods</t>
  </si>
  <si>
    <t>Stationery and Printed matters</t>
  </si>
  <si>
    <t>Spare Parts and Consumable tools</t>
  </si>
  <si>
    <t>Packing Material</t>
  </si>
  <si>
    <t>تقديرات قيمة المستلزمات السلعية حسب النشاط الاقتصادي</t>
  </si>
  <si>
    <t>ESTIMATES OF VALUE OF INTERMEDIATE GOODS BY MAIN ECONOMIC ACTIVITY</t>
  </si>
  <si>
    <t>Preface</t>
  </si>
  <si>
    <t>ـ تم جمع بيانات المنشآت التي يعمل بها عشرة مشتغلين فأكثر بالحصر الشامل، أما المنشآت التي يعمل بها أقل من عشرة مشتغلين فقد تمت دراستها بالعينة.</t>
  </si>
  <si>
    <r>
      <t xml:space="preserve"> - Data of establishments employing</t>
    </r>
    <r>
      <rPr>
        <sz val="11"/>
        <color indexed="8"/>
        <rFont val="Arial"/>
        <family val="2"/>
      </rPr>
      <t xml:space="preserve"> ten employees and more were collected through comprehensive counting, while establishments employing less than ten employees were studied through sample.</t>
    </r>
  </si>
  <si>
    <r>
      <t xml:space="preserve"> - </t>
    </r>
    <r>
      <rPr>
        <sz val="16"/>
        <color indexed="8"/>
        <rFont val="Arial"/>
        <family val="2"/>
      </rPr>
      <t>تم التدقيق الميداني والمكتبي للإطار للتأكد من عدد العاملين وباقي بيانات الإطار للنشاط الاقتصادي.</t>
    </r>
  </si>
  <si>
    <r>
      <t xml:space="preserve"> - Field and office</t>
    </r>
    <r>
      <rPr>
        <sz val="11"/>
        <rFont val="Arial"/>
        <family val="2"/>
      </rPr>
      <t xml:space="preserve"> reviewing</t>
    </r>
    <r>
      <rPr>
        <sz val="11"/>
        <color indexed="8"/>
        <rFont val="Arial"/>
        <family val="2"/>
      </rPr>
      <t xml:space="preserve"> of the frame was made to check the number of employees and the remaining frame data of the economic activity.</t>
    </r>
  </si>
  <si>
    <t>4 - أسلوب المسح:</t>
  </si>
  <si>
    <t>عدد المشتغلين و تقديرات تعويضات العاملين حسب الجنسية و النشاط الإقتصادي الرئيسي</t>
  </si>
  <si>
    <t>جدول رقم (33) القيمة ألف ريال قطري</t>
  </si>
  <si>
    <t>ج ـ شركة التوصية البسيطة:</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</si>
  <si>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</si>
  <si>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ب ـ شركة تضامن:</t>
  </si>
  <si>
    <t>هي المنشأة التي يحوزها فرد (شخص طبيعي) ولا يشاركه في حيازتها أحد.</t>
  </si>
  <si>
    <t>Establishment owned by one person (natural person), where no one has partnership in its holding.</t>
  </si>
  <si>
    <t>أ ـ المنشأة الفردية:</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</si>
  <si>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الحكومي .</t>
  </si>
  <si>
    <t>It is the legal status of capital ownership of establishments aiming profit; it includes individual, joint-liability companies, partnership companies, limited liability companies and joint-stock companies.</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</si>
  <si>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</si>
  <si>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Project or part of project in a fixed location, performing one or more economic activity under one administration and has or could have regular accounts. Holder of project could be natural or artificial person.</t>
  </si>
  <si>
    <t>أهم المفاهيم والتعاريف</t>
  </si>
  <si>
    <t>جدول رقم (22) القيمة ألف ريال قطري</t>
  </si>
  <si>
    <t>جدول رقم (23) القيمة ألف ريال قطري</t>
  </si>
  <si>
    <t>جدول رقم (24) القيمة ألف ريال قطري</t>
  </si>
  <si>
    <t>نشاط  تجارة الجملة والتجزئة (منشآت تستخدم 10 مستغلين فأكثر)</t>
  </si>
  <si>
    <t>بيع المركبات ذات المحركات</t>
  </si>
  <si>
    <t>بيع قطع غيار السيارات</t>
  </si>
  <si>
    <t>(بيع وقود السيارات بالتجزئة (محطات البترول</t>
  </si>
  <si>
    <t>أنواع تجارة الجملة الأخرى</t>
  </si>
  <si>
    <t>نشاط  تجارة الجملة والتجزئة</t>
  </si>
  <si>
    <t>نشاط تجارة الجملة والتجزئة (منشأت تستخدم 10 مشتغلين فأكثر)</t>
  </si>
  <si>
    <t xml:space="preserve">اخرى بريد- طباعة- دعاية- هاتف،فاكس </t>
  </si>
  <si>
    <t>ايجارات مباني غير سكنية</t>
  </si>
  <si>
    <t>ايجارات وسائل نقـــل</t>
  </si>
  <si>
    <t>ايجارات اّلات ومعدات</t>
  </si>
  <si>
    <t>نقل وانتقالات عامــة</t>
  </si>
  <si>
    <t>تشغيل لدى الغير وخدمات صناعية</t>
  </si>
  <si>
    <t>صيانة اّلات ومعدات</t>
  </si>
  <si>
    <t>صيانة وسائل نقـل</t>
  </si>
  <si>
    <t>Other services expenses (mail, publicity &amp; telephone)</t>
  </si>
  <si>
    <t xml:space="preserve"> تجارة الجملة والتجزئة</t>
  </si>
  <si>
    <t>جدول رقم (31)</t>
  </si>
  <si>
    <t>جدول رقم (38) القيمة ألف ريال قطري</t>
  </si>
  <si>
    <t>جدول رقم (41) القيمة ألف ريال قطري</t>
  </si>
  <si>
    <t>جدول رقم (44)</t>
  </si>
  <si>
    <t>Sale of Motor Vechiles</t>
  </si>
  <si>
    <t>Wholesale on A Commission Basis</t>
  </si>
  <si>
    <t>(تجارة الجملة بالعمولة ( القومسيون ، السماسرة</t>
  </si>
  <si>
    <t>Other Wholesale</t>
  </si>
  <si>
    <t>Retail Sale of Food, Beverages and Tobacco in Other Specialized Stores</t>
  </si>
  <si>
    <t>Maintenance and Repair of Motor Vehicles</t>
  </si>
  <si>
    <t>صيانة واصلاح السيارات ذات المركبات</t>
  </si>
  <si>
    <t>Other Retail Trade of New Goods in Specialized Stores</t>
  </si>
  <si>
    <t>أنواع تجارة التجزئة الاخرى الجديديه في المتاجر المتخصصه</t>
  </si>
  <si>
    <t>Sale, Maintenance &amp; Repair of Motorcycles &amp; Related Parts &amp;</t>
  </si>
  <si>
    <t>بيع وصيانة واصلاح الدراجات النارية وما يتصل بها</t>
  </si>
  <si>
    <t>Retail Sale of Automotive Fuel</t>
  </si>
  <si>
    <t>Wholesale of Household Goods</t>
  </si>
  <si>
    <t>تجارة الجملة في السلع المنزليـة</t>
  </si>
  <si>
    <t>Repair of Personal and Household Goods</t>
  </si>
  <si>
    <t>اصلاح السلع الشخصية والمنزلية</t>
  </si>
  <si>
    <t>Sale of Motor Vehicle Parts and Accessories</t>
  </si>
  <si>
    <t>Wholesale of Agricultural Raw Materials, Live Animals, Food, Beverages &amp; Tobacco</t>
  </si>
  <si>
    <t>تجارة الجملة في المواد الخام الزراعية والماشية الحية والأعذية</t>
  </si>
  <si>
    <t>Other Retail Trade, Computers, Stationary and Books, Watches &amp; Jewelry, Flowers, Sports Goods, Bottled Gas, Toys</t>
  </si>
  <si>
    <t>تجارة التجزئة الأخرى الحاسيات والمكتبات والساعات والمجوهرات والزهور والأدوات الرياضية والغاز المعبأ ولعب الاطفال</t>
  </si>
  <si>
    <t>Wholesale of Non-Agricultural Intermediate Products, Waste and Scrap</t>
  </si>
  <si>
    <t>تجارة الجملة في المنتجات الوسيطة غير الزراعية والنفايات والخرده</t>
  </si>
  <si>
    <t>Wholesale of Machinery, Equipment and Supplies</t>
  </si>
  <si>
    <t>تجارة الجملة في الآلات والمعدات والامدادات</t>
  </si>
  <si>
    <t>Non-Specialized Retail Trade in Stores</t>
  </si>
  <si>
    <t>تجارة التجزئة غير المتخصصة في المتاجر</t>
  </si>
  <si>
    <t>Retail Sale of Second-Hand Goods in Stores</t>
  </si>
  <si>
    <t>Retail Trade Not in Store</t>
  </si>
  <si>
    <t>تجارة التجزئة خارج المتاجر</t>
  </si>
  <si>
    <t>RETAIL TRADE, EXCEPT OF MOTOR VEHICLES AND MOTORCYCLES, REPAIR OF PERSONAL AND HOUSEHOLD GOODS</t>
  </si>
  <si>
    <t>جدول رقم (28) ألف ريال قطري</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</si>
  <si>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</si>
  <si>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جدول رقم (37) القيمة ألف ريال قطري</t>
  </si>
  <si>
    <t>Transportation</t>
  </si>
  <si>
    <t>جدول رقم (39) القيمة ألف ريال قطري</t>
  </si>
  <si>
    <t>ب ـ المزايا العينية:</t>
  </si>
  <si>
    <t>أ ـ الأجور والرواتب والمزايا النقدية:</t>
  </si>
  <si>
    <t>هـ ـ الفنيون:</t>
  </si>
  <si>
    <t>e- Technicians:</t>
  </si>
  <si>
    <t>هم أشخاص حاصلون على مؤهلات جامعية أو ما يعادلها في مجال تخصصهم.</t>
  </si>
  <si>
    <t>Persons obtained university degrees or equivalent in their field of specialization.</t>
  </si>
  <si>
    <t>د ـ الأخصائيون:</t>
  </si>
  <si>
    <t>d- Specialists:</t>
  </si>
  <si>
    <t>Building repairs and maintenance</t>
  </si>
  <si>
    <t>Rents of transportati on equipment</t>
  </si>
  <si>
    <t>Rents of machinery and equipment</t>
  </si>
  <si>
    <t>تقديرات قيمة المستلزمات الخدمية حسب النشاط الإقتصادي</t>
  </si>
  <si>
    <t>ESTIMATES OF VALUE OF INTERMEDIATE SERVICES BY MAIN ECONOMIC ACTIVITY</t>
  </si>
  <si>
    <t>القيمة المضافة الصافية</t>
  </si>
  <si>
    <t>الإهتلاكات</t>
  </si>
  <si>
    <t>القيمة المضافة الإجمالية</t>
  </si>
  <si>
    <t>المستلزمات السلعية والخدمية</t>
  </si>
  <si>
    <t>قيمة الإنتاج</t>
  </si>
  <si>
    <t>النشاط الاقتصادى الرئيسي</t>
  </si>
  <si>
    <t>Intermediate Goods &amp; Services</t>
  </si>
  <si>
    <t>Production Value</t>
  </si>
  <si>
    <t>Net Value Added</t>
  </si>
  <si>
    <t>Gross Value Added</t>
  </si>
  <si>
    <t>خدمات</t>
  </si>
  <si>
    <t>سلع</t>
  </si>
  <si>
    <t>إيرادات إخرى</t>
  </si>
  <si>
    <t>منتجات</t>
  </si>
  <si>
    <t>Services</t>
  </si>
  <si>
    <t>Goods</t>
  </si>
  <si>
    <t>Other Revenues</t>
  </si>
  <si>
    <t>Products</t>
  </si>
  <si>
    <t>تقديرات القيمة المضافة حسب النشاط الاقتصادي الرئيسي</t>
  </si>
  <si>
    <t>ESTIMATES OF VALUE ADDED BY MAIN ECONOMIC ACTIVITY</t>
  </si>
  <si>
    <t>توزيعات القيمة المضافة الصافية
ألف ريال قطري</t>
  </si>
  <si>
    <t>نصيب المشتغل من القيمة المضافة الاجمالية
ريال قطري</t>
  </si>
  <si>
    <t>إنتاجية المشتغل
ريال قطري</t>
  </si>
  <si>
    <t>متوسط الأجر السنوي 1
ريال قطري</t>
  </si>
  <si>
    <t>Distribution Of Net Value Added
(QR. 000)</t>
  </si>
  <si>
    <t>فائض التشغيل</t>
  </si>
  <si>
    <t>Productivity Of Employee
(QR.)</t>
  </si>
  <si>
    <t>Average Annual Wage (1)
(QR.)</t>
  </si>
  <si>
    <t>Operating Surplus</t>
  </si>
  <si>
    <t>Compensat ion Of Employees</t>
  </si>
  <si>
    <t>Percentage Of Intermediate Services To Output</t>
  </si>
  <si>
    <t>Percentage Of Intermediate Goods To Output</t>
  </si>
  <si>
    <t>أهم المؤشرات الإقتصادية حسب النشاط الإقتصادي الرئيسي</t>
  </si>
  <si>
    <t>MAIN ECONOMIC INDICATORS BY MAIN ECONOMIC ACTIVITY</t>
  </si>
  <si>
    <t>(1) Includes Wages, Salaries, Payments in-kind &amp; remuneration of board of directors.</t>
  </si>
  <si>
    <t>جدول رقم (6) القيمة ألف ريال قطري</t>
  </si>
  <si>
    <t>جدول رقم (5) القيمة ألف ريال قطري</t>
  </si>
  <si>
    <t>جدول رقم (8) القيمة ألف ريال قطري</t>
  </si>
  <si>
    <t>NUMBER OF EMPLOYEES &amp; ESTIMATE COMPENSATION OF EMPLOYEES BY NATIONALITY &amp; MAIN ECONOMIC ACTIVITY</t>
  </si>
  <si>
    <t>(1)Includes Wages, Salaries, Payments in-kind &amp; remuneration of board of directors.</t>
  </si>
  <si>
    <t>(1) يشمل الأجور و الرواتب و المزايا العينية و مكافآت مجلس الإدارة</t>
  </si>
  <si>
    <t>جدول رقم (27) القيمة ألف ريال قطري</t>
  </si>
  <si>
    <t>جدول رقم (34) القيمة ألف ريال قطري</t>
  </si>
  <si>
    <t>ب ـ قطاع عام ( مؤسسات حكومية ):</t>
  </si>
  <si>
    <t>WHOLESALE AND RETAILTRADE STATISTICS</t>
  </si>
  <si>
    <t>WHOLESALE AND RETAIL TRADE STATISTICS</t>
  </si>
  <si>
    <t>WHOLESALE AND RETAIL TRADE STATISTICS (LESS THAN 10 EMPLOYEES)</t>
  </si>
  <si>
    <t>جدول رقم (4)</t>
  </si>
  <si>
    <t>SOCIAL &amp; PERSONAL SERVICE STATISTICS (LESS THAN 10 EMPLOYEES)</t>
  </si>
  <si>
    <t>نشاط  تجارة الجملة والتجزئة (أقل من 10 مشتغلين)</t>
  </si>
  <si>
    <t xml:space="preserve">Fuels and Oils  </t>
  </si>
  <si>
    <t>جدول رقم (9) القيمة ألف ريال قطري</t>
  </si>
  <si>
    <t>جدول رقم (10) القيمة ألف ريال قطري</t>
  </si>
  <si>
    <t>جدول رقم (11) القيمة ألف ريال قطري</t>
  </si>
  <si>
    <t>WHOLESALE &amp; RETAIL TRADE STATISTICS (LESS THAN 10 EMPLOYEES)</t>
  </si>
  <si>
    <t>جدول رقم (15)</t>
  </si>
  <si>
    <t>Gross Value  Per Worker
(QR.)</t>
  </si>
  <si>
    <t>جدول رقم (16)</t>
  </si>
  <si>
    <t>جدول رقم (17)</t>
  </si>
  <si>
    <t>جدول رقم (18)</t>
  </si>
  <si>
    <t>جدول رقم (19) القيمة ألف ريال قطري</t>
  </si>
  <si>
    <t>جدول رقم (20) القيمة ألف ريال قطري</t>
  </si>
  <si>
    <t>جدول رقم (21) القيمة ألف ريال قطري</t>
  </si>
  <si>
    <t xml:space="preserve">Fuels and Lubricants  </t>
  </si>
  <si>
    <t>و ـ شركة مساهمة:</t>
  </si>
  <si>
    <r>
      <t>*</t>
    </r>
    <r>
      <rPr>
        <sz val="16"/>
        <color indexed="8"/>
        <rFont val="Arial"/>
        <family val="2"/>
      </rPr>
      <t xml:space="preserve"> لابد أن يكون اسم الشركة التجاري متبوعاً بعبارة ذات مسؤولية محدودة ( ذ.م.م) أي أنه يمكن معرفة هذا النوع من الشركات من واقع عنوانها أو إسمها التجاري.</t>
    </r>
  </si>
  <si>
    <t>* The company’s commercial name should be followed by the expression “with limited liability (W.L.L.)”, i.e. such companies could be identified by the address or commercial name.</t>
  </si>
  <si>
    <r>
      <t>*</t>
    </r>
    <r>
      <rPr>
        <sz val="16"/>
        <color indexed="8"/>
        <rFont val="Arial"/>
        <family val="2"/>
      </rPr>
      <t xml:space="preserve"> تؤسس الشركة لمدة محددة ويُنص بالمدة في عقد تأسيس الشركة.</t>
    </r>
  </si>
  <si>
    <t>* The company is established for a specific period that should be stated in the company’s articles of incorporation.</t>
  </si>
  <si>
    <t>تقديرات قيمة المستلزمات السلعيه حسب النشاط الإقتصادي</t>
  </si>
  <si>
    <t>WHOLESALE &amp;RETAIL TRADE  STATISTICS (More THAN 10 EMPLOYEES)</t>
  </si>
  <si>
    <r>
      <rPr>
        <b/>
        <sz val="10"/>
        <color indexed="8"/>
        <rFont val="Arial"/>
        <family val="2"/>
      </rPr>
      <t>رمز النشاط</t>
    </r>
    <r>
      <rPr>
        <sz val="10"/>
        <color indexed="8"/>
        <rFont val="Arial"/>
        <family val="2"/>
      </rPr>
      <t xml:space="preserve">
</t>
    </r>
    <r>
      <rPr>
        <sz val="8"/>
        <color indexed="8"/>
        <rFont val="Arial"/>
        <family val="2"/>
      </rPr>
      <t>Activity Code</t>
    </r>
  </si>
  <si>
    <r>
      <t xml:space="preserve">المجموع
</t>
    </r>
    <r>
      <rPr>
        <b/>
        <sz val="8"/>
        <color indexed="8"/>
        <rFont val="Arial"/>
        <family val="2"/>
      </rPr>
      <t>Total</t>
    </r>
  </si>
  <si>
    <r>
      <t xml:space="preserve">رمز النشاط
</t>
    </r>
    <r>
      <rPr>
        <sz val="8"/>
        <color indexed="8"/>
        <rFont val="Arial"/>
        <family val="2"/>
      </rPr>
      <t>Activity Code</t>
    </r>
  </si>
  <si>
    <r>
      <rPr>
        <b/>
        <sz val="10"/>
        <color indexed="8"/>
        <rFont val="Arial"/>
        <family val="2"/>
      </rPr>
      <t>رمز النشاط</t>
    </r>
    <r>
      <rPr>
        <b/>
        <sz val="11"/>
        <color indexed="8"/>
        <rFont val="Arial"/>
        <family val="2"/>
      </rPr>
      <t xml:space="preserve">
</t>
    </r>
    <r>
      <rPr>
        <sz val="8"/>
        <color indexed="8"/>
        <rFont val="Arial"/>
        <family val="2"/>
      </rPr>
      <t>Activity Code</t>
    </r>
  </si>
  <si>
    <r>
      <t xml:space="preserve">رمز النشاط
</t>
    </r>
    <r>
      <rPr>
        <sz val="9"/>
        <color indexed="8"/>
        <rFont val="Arial"/>
        <family val="2"/>
      </rPr>
      <t>Activity Code</t>
    </r>
  </si>
  <si>
    <t>تجارة التجزئه في السلع المستعملة بالمتاجر والأدوات المنزلية المستعملة  الحراج</t>
  </si>
  <si>
    <r>
      <t xml:space="preserve">رمز نشاط
</t>
    </r>
    <r>
      <rPr>
        <sz val="8"/>
        <color indexed="8"/>
        <rFont val="Arial"/>
        <family val="2"/>
      </rPr>
      <t>Activity Code</t>
    </r>
  </si>
  <si>
    <r>
      <t xml:space="preserve">رمز نشاط
</t>
    </r>
    <r>
      <rPr>
        <b/>
        <sz val="8"/>
        <color indexed="8"/>
        <rFont val="Arial"/>
        <family val="2"/>
      </rPr>
      <t>Activity Code</t>
    </r>
  </si>
  <si>
    <t>المشتريات (بغرض البيع)</t>
  </si>
  <si>
    <t>تجارة التجزئة في الأغذية والمشروبات والتبغ في المتاجر المتخصصه الاخرى</t>
  </si>
  <si>
    <t>رقم الصفحة
Page No.</t>
  </si>
  <si>
    <t>Table No.</t>
  </si>
  <si>
    <t>Data presentation</t>
  </si>
  <si>
    <t>Concepts and definitions</t>
  </si>
  <si>
    <t>Particulars</t>
  </si>
  <si>
    <t>البيـان</t>
  </si>
  <si>
    <t>رقم الجدول</t>
  </si>
  <si>
    <t xml:space="preserve">تقديم </t>
  </si>
  <si>
    <t xml:space="preserve">مقدمة </t>
  </si>
  <si>
    <t xml:space="preserve">أسلوب عرض البيانات </t>
  </si>
  <si>
    <t>ملحق
الاستمارة السنوية لإحصاءات تجارة الجملة والتجزئة</t>
  </si>
  <si>
    <t>Appendix
Annual questionnaire of Wholesal And Retail Trade Statistics</t>
  </si>
  <si>
    <r>
      <rPr>
        <b/>
        <sz val="10"/>
        <rFont val="Arial"/>
        <family val="2"/>
      </rPr>
      <t>رمز النشاط</t>
    </r>
    <r>
      <rPr>
        <b/>
        <sz val="11"/>
        <rFont val="Arial"/>
        <family val="2"/>
      </rPr>
      <t xml:space="preserve">
</t>
    </r>
    <r>
      <rPr>
        <sz val="8"/>
        <rFont val="Arial"/>
        <family val="2"/>
      </rPr>
      <t>Activity Code</t>
    </r>
  </si>
  <si>
    <r>
      <t xml:space="preserve">رمز النشاط
</t>
    </r>
    <r>
      <rPr>
        <sz val="8"/>
        <rFont val="Arial"/>
        <family val="2"/>
      </rPr>
      <t>Activity Code</t>
    </r>
  </si>
  <si>
    <r>
      <t>(1) Includes Wages, Salaries, Payments in-kind &amp; remuneration of board of directors.</t>
    </r>
    <r>
      <rPr>
        <b/>
        <sz val="8"/>
        <rFont val="Courier New"/>
        <family val="3"/>
      </rPr>
      <t xml:space="preserve"> </t>
    </r>
  </si>
  <si>
    <r>
      <t xml:space="preserve">رمز نشاط
</t>
    </r>
    <r>
      <rPr>
        <sz val="8"/>
        <rFont val="Arial"/>
        <family val="2"/>
      </rPr>
      <t>Activity Code</t>
    </r>
  </si>
  <si>
    <r>
      <rPr>
        <b/>
        <sz val="10"/>
        <rFont val="Arial"/>
        <family val="2"/>
      </rPr>
      <t>رمز النشاط</t>
    </r>
    <r>
      <rPr>
        <sz val="10"/>
        <rFont val="Arial"/>
        <family val="2"/>
      </rPr>
      <t xml:space="preserve">
</t>
    </r>
    <r>
      <rPr>
        <sz val="8"/>
        <rFont val="Arial"/>
        <family val="2"/>
      </rPr>
      <t>Activity Code</t>
    </r>
  </si>
  <si>
    <t>تجارة التجزئة في الأغذية والمشروبات والتبؤ في المتاجر المتخصصه الاخرى</t>
  </si>
  <si>
    <t>جدول رقم (3)</t>
  </si>
  <si>
    <t>4- Survey Method:</t>
  </si>
  <si>
    <t>Establishments estimates (less than 10 employees).</t>
  </si>
  <si>
    <t>Comprehensive counting estimates (10 employees and more).</t>
  </si>
  <si>
    <t>Chapter 1:</t>
  </si>
  <si>
    <t>Chapter 2:</t>
  </si>
  <si>
    <t>Chapter 3:</t>
  </si>
  <si>
    <t>Chapter 4:</t>
  </si>
  <si>
    <t>تقديرات المنشآت (أقل من 10 مشتغلين).</t>
  </si>
  <si>
    <t>تقديرات الحصر الشامل (10 مشتغلين فأكثر).</t>
  </si>
  <si>
    <t>1- 1- Wholesale Trade:</t>
  </si>
  <si>
    <t>2- Retail Trade:</t>
  </si>
  <si>
    <t>3- Commercial Margin of Purchases for Sale:</t>
  </si>
  <si>
    <t>4- Output of Wholesale and Retail Trade:</t>
  </si>
  <si>
    <t>5- The Establishment:</t>
  </si>
  <si>
    <t>6- Legal Entity:</t>
  </si>
  <si>
    <t>a- Individual Establishment:</t>
  </si>
  <si>
    <t>b- Joint-liability Company:</t>
  </si>
  <si>
    <t>c- Limited Partnership Company:</t>
  </si>
  <si>
    <t>d- Limited Joint-stock Companies:</t>
  </si>
  <si>
    <t>e- Limited Liability Company:</t>
  </si>
  <si>
    <t>f- Joint-stock Company:</t>
  </si>
  <si>
    <t>g- Special Joint-stock Company:</t>
  </si>
  <si>
    <t>h- Foreign Establishment Branch:</t>
  </si>
  <si>
    <t>7- Ownership of Establishment:</t>
  </si>
  <si>
    <t>a- Government Sector:</t>
  </si>
  <si>
    <t>b- Public Sector (Government Establishments):</t>
  </si>
  <si>
    <t>c- Joint sector (Mixed):</t>
  </si>
  <si>
    <t>d- Private Sector:</t>
  </si>
  <si>
    <t>8- Main Economic Activity:</t>
  </si>
  <si>
    <t>9- Employment (Employees):</t>
  </si>
  <si>
    <t>b- Unpaid Employees:</t>
  </si>
  <si>
    <t>a- Owners Working in The Establishment:</t>
  </si>
  <si>
    <t>c- Paid Employees:</t>
  </si>
  <si>
    <t>a) Wages, Salaries and Cash Benefits:</t>
  </si>
  <si>
    <t>b)    In-kind Benefits:</t>
  </si>
  <si>
    <t>12- Intermediate Goods:</t>
  </si>
  <si>
    <t>10- Compensations of Employees:</t>
  </si>
  <si>
    <t>11- Revenues of Other Activities:</t>
  </si>
  <si>
    <t>13- Intermediate Services:</t>
  </si>
  <si>
    <t>14- Value Added:</t>
  </si>
  <si>
    <t>16- Taxes on Production and Import (Indirect Taxes):</t>
  </si>
  <si>
    <t>19- Fixed Assets:</t>
  </si>
  <si>
    <t>20- Fixed Capital Additions During The Year:</t>
  </si>
  <si>
    <t>22- Profit of Shares:</t>
  </si>
  <si>
    <r>
      <t xml:space="preserve">الفصل الأول
(إطار المنشآت العاملة)
</t>
    </r>
    <r>
      <rPr>
        <b/>
        <sz val="14"/>
        <rFont val="Arial"/>
        <family val="2"/>
      </rPr>
      <t>CHAPTER 1</t>
    </r>
    <r>
      <rPr>
        <b/>
        <sz val="18"/>
        <rFont val="Arial"/>
        <family val="2"/>
      </rPr>
      <t xml:space="preserve">
 </t>
    </r>
    <r>
      <rPr>
        <b/>
        <sz val="14"/>
        <rFont val="Arial"/>
        <family val="2"/>
      </rPr>
      <t>OPERATING ESTABLISHMENTS FRAME</t>
    </r>
  </si>
  <si>
    <r>
      <t xml:space="preserve">الفصل الثاني
المنشآت التي تستخدم أقل من عشرة مشتغلين
</t>
    </r>
    <r>
      <rPr>
        <b/>
        <sz val="14"/>
        <rFont val="Arial"/>
        <family val="2"/>
      </rPr>
      <t>CHAPTER 2
ESTABLISHMENTS EMPLOYING
LESS THAN 10 EMPLOYEES</t>
    </r>
  </si>
  <si>
    <t>Qataris</t>
  </si>
  <si>
    <t>Compensations Of Employees</t>
  </si>
  <si>
    <t>أصحاب عمل يعملون بالمنشأة بدون اجر</t>
  </si>
  <si>
    <t>أصحاب عمل يعملون بالمنشأة بأجر</t>
  </si>
  <si>
    <t>إداريون</t>
  </si>
  <si>
    <t>أخصائيون وفنيون مهندسون وفنيون ومحاسبون و موظفو مشتريات ومبيعات</t>
  </si>
  <si>
    <t>كتبـــة</t>
  </si>
  <si>
    <r>
      <t xml:space="preserve">الفصل الثالث
المنشآت التي تستخدم 10 مشتغلين فأكثر
</t>
    </r>
    <r>
      <rPr>
        <b/>
        <sz val="14"/>
        <rFont val="Arial"/>
        <family val="2"/>
      </rPr>
      <t>CHAPTER 3
ESTABLISHMENTS EMPLOYING 
10 EMPLOYEES &amp; MORE</t>
    </r>
  </si>
  <si>
    <r>
      <rPr>
        <b/>
        <sz val="18"/>
        <rFont val="Arial"/>
        <family val="2"/>
      </rPr>
      <t>الفصل الرابع
(تقديرات نشاط تجارة الجملة والتجزئة)
(إجمالي الباب الثاني والثالث)</t>
    </r>
    <r>
      <rPr>
        <b/>
        <sz val="24"/>
        <rFont val="Arial"/>
        <family val="2"/>
      </rPr>
      <t xml:space="preserve">
</t>
    </r>
    <r>
      <rPr>
        <b/>
        <sz val="14"/>
        <rFont val="Arial"/>
        <family val="2"/>
      </rPr>
      <t>CHAPTER 4
 ESTIMATES of "WHOLESALE AND RETAIL TRADE  ACTIVITY"
(Total of chapters 2 and 3)</t>
    </r>
  </si>
  <si>
    <t>الفصل الثالث
المنشأت التي تستخدم 10 مشتغلين فأكثر</t>
  </si>
  <si>
    <t>الفصل الثاني
المنشأت التي تستخدم أقل من 10 مشتغلين</t>
  </si>
  <si>
    <t>CHAPTER 1 
OPERATING ESTABLISHMENTS FRAME</t>
  </si>
  <si>
    <t>CHAPTER 2
ESTABLISHMENTS EMPLOYING  LESS THAN 10 EMPLOYEES</t>
  </si>
  <si>
    <t>Chapter 3
ESTABLISHMENTS EMPLOYING "10 EMPLOYEES &amp; MORE"</t>
  </si>
  <si>
    <t>Chapter 4
ESTIMATES OF HOLESAL AND RETAIL TRADE  ACTIVITY
(Total of chapters 2 and 3)</t>
  </si>
  <si>
    <t>الفصل الرابع
مجموع نشاط تجارة الجملة والتجزئة
(إجمالي الفصل الثاني والثالث)</t>
  </si>
  <si>
    <t>wholesale and retail trade and repair of motor vehicles and motorcycles</t>
  </si>
  <si>
    <t>Wholesale trade, except of motor vehicles and motorcycles</t>
  </si>
  <si>
    <t>Retail trade, except of motor vehicles and motorcycles</t>
  </si>
  <si>
    <t xml:space="preserve">تجارة التجزئة،باستثناء المركبات ذات المحركات والدراجات النارية </t>
  </si>
  <si>
    <t>تجارة الجملة ، باستثناء المركبات ذات المحركات والدراجات النارية</t>
  </si>
  <si>
    <t xml:space="preserve">تجارة الجملة والتجزئة ،واصلاح المركبات ذات المحركات والدراجات النارية </t>
  </si>
  <si>
    <t>Wholesale on a fee or contract basis</t>
  </si>
  <si>
    <t>Wholesale of fruit and vegetables</t>
  </si>
  <si>
    <t>Wholesale of metals and metal ores</t>
  </si>
  <si>
    <t>Non-specialized wholesale trade</t>
  </si>
  <si>
    <t>Cooperative Societies</t>
  </si>
  <si>
    <t>Groceries and supplies shops</t>
  </si>
  <si>
    <t>Retail sale of sugar confectionery</t>
  </si>
  <si>
    <t>Retail sale of household furniture</t>
  </si>
  <si>
    <t>Retail sale of second-hand goods</t>
  </si>
  <si>
    <t>البيع بالجملة نظير رسم أو على أساس عقد</t>
  </si>
  <si>
    <t>البيع بالجملة للفواكه والخضراوات</t>
  </si>
  <si>
    <t>بيع الآلات والمعدات الاخرى بالجملة</t>
  </si>
  <si>
    <t>بيع المعادن وركازات المعادن بالجملة</t>
  </si>
  <si>
    <t>تجارة الجملة غير المتخصصة</t>
  </si>
  <si>
    <t>الجمعيات التعاونية</t>
  </si>
  <si>
    <t>محلات البقالة والتموينات</t>
  </si>
  <si>
    <t>البيع بالتجزئة للحلويات السكرية</t>
  </si>
  <si>
    <t>البيع بالتجزئة للأثاث المنزلي</t>
  </si>
  <si>
    <t>بيع البضائع المستعملة بالتجزئة</t>
  </si>
  <si>
    <t>البيع بالجملة والتجزئة للسيارات الخاصة الجديدة وتشمل سيارات الإسعاف والباصات الصغيرة</t>
  </si>
  <si>
    <t>wholesale and retail sale of new vehicles ssuch asambulances and minibus</t>
  </si>
  <si>
    <t>wholesale and retail sale of used vehicles ssuch asambulances and minibus</t>
  </si>
  <si>
    <t>البيع بالجملة والتجزئة للسيارات الخاصة المستعملة وتشمل سيارات الإسعاف والباصات الصغيرة</t>
  </si>
  <si>
    <t>Wholesale and retail sale of motor vehicles new spare parts and accessories</t>
  </si>
  <si>
    <t>Wholesale and retail sale of motor vehicles tyres and accessories</t>
  </si>
  <si>
    <t>Wholesale and retail sale of motor vehicle parts and accessories not listed above</t>
  </si>
  <si>
    <t>Wholesale of agricultural raw materials and live animals</t>
  </si>
  <si>
    <t>retail sale of non-food products not calssiffied anywhere else ,including (weapons and ammunition … etc)</t>
  </si>
  <si>
    <t>retail sale of household fuel coal, fuel wood ,and gas cylinder</t>
  </si>
  <si>
    <t>Retail sale of new goods in specialized stores Include flowers, plants, seeds, fertilizer and pets and domestic animals</t>
  </si>
  <si>
    <t>Retail sale of watches and jewellery, antiques, art galleries, stamps and archeological coins.</t>
  </si>
  <si>
    <t>البيع بالتجزئة للوقود المنزلي الفحم واخشاب الوقود واسطوانات الغاز</t>
  </si>
  <si>
    <t>البيع بالتجزئة للزهور والنباتات والبذور والاسمدة والحيوانات المنزليه</t>
  </si>
  <si>
    <t>البيع بالتجزئة للساعات وللمجوهرات والمصوغات والتحف والمعارض الفنية والطوابع والعملات الاثرية</t>
  </si>
  <si>
    <t>بيع المنتجات الصيدلانية والطبية ومستحضرات التجميل وأدوات الزينة بالتجزئة في متاجر متخصصة</t>
  </si>
  <si>
    <t>بيع الملبوسات والأحذية والاصناف الجلدية بالتجزئة في المتاجر المتخصصة وتشمل( الملابس الجاهزه والفراء والاحية والاكسسورات والمنتجات الجلدية وتوابع السفر..الخ)</t>
  </si>
  <si>
    <t>بيع الألعاب واللّعب بالتجزئة في المتاجر المتخصصة</t>
  </si>
  <si>
    <t>بيع الأدوات الرياضية بالتجزئة في المتاجر المتخصصة وتشمل( المعدات الرياضية والصيد والتخييم والقوارب والدراجات الهوائية ..الخ)</t>
  </si>
  <si>
    <t>بيع التسجيلات الموسيقية وتسجيلات الفيديو بالتجزئة في المتاجر المتخصصة</t>
  </si>
  <si>
    <t>بيع الكتب والصحف والأدوات الكتابية والقرطاسية والكروت مسبقة الدفع بالتجزئة في المتاجر المتخصصة</t>
  </si>
  <si>
    <t>البيع بالتجزئة لمستلزمات منزلية اخرى لم تصنف في مكان آخر</t>
  </si>
  <si>
    <t>البيع بالتجزئة للاجهزة المنزلية (الراديو،التلفزيون،الثلاجات،..الخ)</t>
  </si>
  <si>
    <t>بيع السجاد والبُسط وكسوة الأرضيات والحوائط بالتجزئة في المحلات المتخصصة</t>
  </si>
  <si>
    <t>بيع الأدوات المعدنية والطلاء والزجاج بالتجزئة في المتاجر المتخصصة وتشمل (تمديدات الادوات الكهربائية والصحية ومنتجات الديكور والاسقف الصناعية ومواد البناء..الخ)</t>
  </si>
  <si>
    <t>بيع المنسوجات بالتجزئة في المتاجر المتخصصة (تشمل المنسوجات والاقمشة والخيام ...الخ)</t>
  </si>
  <si>
    <t>بيع الحواسيب والمعدات الطرفية للحواسيب، والبرمجيات ، ومعدات الاتصالات واللعاب الفيديو بالتجزئة في المتاجر المتخصصة</t>
  </si>
  <si>
    <t>بيع وقود السيارات بالتجزئة في المتاجر المتخصصة</t>
  </si>
  <si>
    <t>البيع بالتجزئة للمواشي والاغنام والجمال الحية والدواجن الحية</t>
  </si>
  <si>
    <t>البيع بالتجزئة للمكسرات والبن والتوابل والعطارة</t>
  </si>
  <si>
    <t>البيع بالتجزئة للأسماك وغيرها من المأكولات البحرية ومنتجاتها</t>
  </si>
  <si>
    <t>البيع بالتجزئة لللحوم ومنتجات اللحوم والدواجن المذبوحة</t>
  </si>
  <si>
    <t>بيع منتجات التبغ بالتجزئة في المتاجر المتخصصة</t>
  </si>
  <si>
    <t>بيع المشروبات بالتجزئة في المتاجر المتخصصة (المشروبات بانواعها)</t>
  </si>
  <si>
    <t>البيع بالتجزئه للفواكة والخضروات الطازجة والمحفوظة</t>
  </si>
  <si>
    <t>انواع البيع الأخرى بالتجزئة في المتاجر غير المتخصصة(وتشمل محلات الاقسام )</t>
  </si>
  <si>
    <t>البيع بالجملة لأصناف أخرى من المعدات والأجهزة والإمدادات لم ترد في مكان آخر</t>
  </si>
  <si>
    <t>البيع بالجملة للآلات الصناعية مثل المناجر والمناشر</t>
  </si>
  <si>
    <t>بيع مواد البناء والمواد الإنشائية المعدنية ومعدات السباكة والتدفئة ولوازمها بالجملة</t>
  </si>
  <si>
    <t>بيع أنواع الوقود الصلبة والسائلة والغازية وما يتصل بها من منتجات بالجملة</t>
  </si>
  <si>
    <t>بيع الآلات والمعدات واللوازم الزراعية بالجملة</t>
  </si>
  <si>
    <t>بيع المعدات الإلكترونية ومعدات الاتصالات وقطع غيارها بالجملة</t>
  </si>
  <si>
    <t>بيع الحواسيب والمعدات الطرفية للحواسيب والبرمجيات بالجملة</t>
  </si>
  <si>
    <t>البيع بالجملة للسلع المنزلية الاخرى التي لم تذكر فيما سبق وتشمل ( الاثاث والسجاد والاجهزه الكهربائية المنزلية وأدوات الاضاءه والكتب وادوات القرطاسيه والمواد البصريه واشرطة الكاسيت والساعات والمجوهرات والاواني المنزليه وملحقاتها00الخ</t>
  </si>
  <si>
    <t>البيع بالجملة للسلع الصيدلانية والطبية والادوات والاجهزة الطبية والعطور ومستحضرات التجميل</t>
  </si>
  <si>
    <t>بيع المنسوجات والملبوسات والأحذية بالجملة ويشمل(البطاطين والبياضات والشراشف وملابس الرياضه والاحذية..الخ)</t>
  </si>
  <si>
    <t>البيع بالجملة للأغذية والمشروبات والتبغ لم ترد فيما سبق</t>
  </si>
  <si>
    <t>تجارة المواد الخام الزراعية والحيوانات الحية بالجملة</t>
  </si>
  <si>
    <t>البيع بالجملة والتجزئة لاجزاء وتوابع المركبات لم ترد فيما سبق</t>
  </si>
  <si>
    <t>البيع بالجملة والتجزئة لاطارات السيارات وتوابعها</t>
  </si>
  <si>
    <t>البيع بالجملة والتجزئة لقطع الغيار الجديده للسيارات وتوابعها</t>
  </si>
  <si>
    <t>Wholesale of other food, beverages and tobacco</t>
  </si>
  <si>
    <t>Wholesale of textiles, clothing and footwear includes (blankets, linens and bed sheets, clothes and sports shoes, etc. ..)</t>
  </si>
  <si>
    <t>Wholesale of pharmaceutical and medical goods،medical equipments and devices ,perfumes,and cosmetics</t>
  </si>
  <si>
    <t>Wholesale of other household goodsInclude (furniture, carpets, electrical appliances and lighting classes, books and stationery, materials and visual cassettes, watches, jewelry, household utensils and accessories 00, etc.)</t>
  </si>
  <si>
    <t>Wholesale of computers, computer peripheral equipment and software</t>
  </si>
  <si>
    <t>Wholesale of electronic and telecommunications equipment and parts</t>
  </si>
  <si>
    <t>Wholesale of agricultural machinery, equipment and supplies</t>
  </si>
  <si>
    <t>Wholesale of other machinery and equipment</t>
  </si>
  <si>
    <t>Wholesale of solid, liquid and gaseous fuels and related products</t>
  </si>
  <si>
    <t>Wholesale of construction materials, hardware, plumbing and heating equipment and supplies</t>
  </si>
  <si>
    <t>Wholesale of industrial machines ( Carpentry and sawmills )</t>
  </si>
  <si>
    <t>Wholesale to other items of equipment, devices and supplies are not included in another place</t>
  </si>
  <si>
    <t>Other retail sale in non-specialized stores</t>
  </si>
  <si>
    <t>Retail sale of fresh or preserved fruit and vegetables</t>
  </si>
  <si>
    <t>Retail sale of games and toys in specialized stores</t>
  </si>
  <si>
    <t>Retail sale of carpets, rugs, wall and floor coverings in specialized stores</t>
  </si>
  <si>
    <t>Retail sale of hardware, paints and glass in specialized storesInclude (extensions of Electrical and health and decorative products and industrial roofs, building materials, etc. ..)</t>
  </si>
  <si>
    <t>Retail sale of textiles in specialized stores including textiles and fabrics, tents, etc.</t>
  </si>
  <si>
    <t>Retail sale of automotive fuel in specialized stores</t>
  </si>
  <si>
    <t>Retail sale of nuts, coffee, spices and Perfumery</t>
  </si>
  <si>
    <t>Retail sale of fish, other seafood and products thereof</t>
  </si>
  <si>
    <t>Retail sale of meat and meat products and poultry</t>
  </si>
  <si>
    <t>Retail sale of tobacco products in specialized stores</t>
  </si>
  <si>
    <t>Retail sale of beverages in specialized stores</t>
  </si>
  <si>
    <t>Retail sale of cattle, sheep and camels live and live poultry</t>
  </si>
  <si>
    <t>Retail sale of computers, peripheral units, software and telecommunications equipment in specialized stores</t>
  </si>
  <si>
    <t>Retail sale other household items not classified elsewhere</t>
  </si>
  <si>
    <t>Retail sale of books, newspapers and stationary in specialized stores</t>
  </si>
  <si>
    <t>Retail sale of music and video recordings in specialized stores</t>
  </si>
  <si>
    <t>Retail sale of sporting equipment in specialized storesInclude (sports equipment, fishing, camping, boats, bicycles, etc. ..)</t>
  </si>
  <si>
    <t>Retail sale of clothing, footwear and leather articles in specialized stores Include (garments, fur and Alahih and fashion accessories, leather goods and travel accessories, etc. ..)</t>
  </si>
  <si>
    <t>Retail sale of pharmaceutical and medical goods, cosmetic and toilet articles in specialized stores</t>
  </si>
  <si>
    <t>Retail sale of household appliances( radio,T.V sets,refrigerators ….etc)</t>
  </si>
  <si>
    <t>Retail sale of other food products not classified elsewhere</t>
  </si>
  <si>
    <t>البيع بالتجزئة للمواد الغير غذائية لم تصنف في مكان آخر وتشمل (الاسلحه ...الخ)</t>
  </si>
  <si>
    <t>البيع بالتجزئةلأصناف أخرى من المنتجات الغذائية غير المصنفة في موضع آخر</t>
  </si>
  <si>
    <t>Other retail sale in non- specialized stores</t>
  </si>
  <si>
    <t>انواع البيع الأخرى بالتجزئة في المتاجر غير المتخصصة ( وتشمل محلات الاقسام )</t>
  </si>
  <si>
    <t>(45)</t>
  </si>
  <si>
    <t xml:space="preserve">  تجارة الجملة والتجزئة وإصلاح المركبات ذات المحركات والدراجات النارية </t>
  </si>
  <si>
    <t>(46)</t>
  </si>
  <si>
    <t>تجارة الجملة  ,بإستثناء المركبات ذات المحركات والدراجات النارية</t>
  </si>
  <si>
    <t>(47)</t>
  </si>
  <si>
    <t>تجارةالتجزئة ,بإستثناء المركبات ذات المحركات والدراجات النارية</t>
  </si>
  <si>
    <t>The annual questionnaire of WHOLESALE AND RETAIL TRADE Statistics for all establishments.</t>
  </si>
  <si>
    <t>الحد الثاني</t>
  </si>
  <si>
    <t>Two Digits</t>
  </si>
  <si>
    <t>الحد الرابع</t>
  </si>
  <si>
    <t>four digits</t>
  </si>
  <si>
    <t>Table No. (1)</t>
  </si>
  <si>
    <t>Table No. (2)</t>
  </si>
  <si>
    <t>Table No. (3)</t>
  </si>
  <si>
    <t>Table No. (4)</t>
  </si>
  <si>
    <t>Table No. (5) Value QR.000</t>
  </si>
  <si>
    <t>Table No. (6) Value QR.000</t>
  </si>
  <si>
    <t>Table No. (7) Value QR.000</t>
  </si>
  <si>
    <t>Table No. (8) Value QR.000</t>
  </si>
  <si>
    <t>Table No. (9) Value QR.000</t>
  </si>
  <si>
    <t>Table No. (10) Value QR.000</t>
  </si>
  <si>
    <t>Table No. (11) Value QR.000</t>
  </si>
  <si>
    <t>Table No. (12)</t>
  </si>
  <si>
    <t>Table No. (13) Value QR.000</t>
  </si>
  <si>
    <t>Table No. (14) Value QR.000</t>
  </si>
  <si>
    <t>Table No. (15)</t>
  </si>
  <si>
    <t>Table No. (16)</t>
  </si>
  <si>
    <t>Table No. (17)</t>
  </si>
  <si>
    <t>Table No. (18)</t>
  </si>
  <si>
    <t>Table No. (19) Value QR.000</t>
  </si>
  <si>
    <t>Table No. (20) Value QR.000</t>
  </si>
  <si>
    <t>Table No. (21) Value QR.000</t>
  </si>
  <si>
    <t>Table No. (22) Value QR.000</t>
  </si>
  <si>
    <t>Table No. (23) Value QR.000</t>
  </si>
  <si>
    <t>Table No. (24) Value QR.000</t>
  </si>
  <si>
    <t>Table No. (26)</t>
  </si>
  <si>
    <t>Table No. (25) Value QR.000</t>
  </si>
  <si>
    <t>Table No. (27) Value QR.000</t>
  </si>
  <si>
    <t>Table No. (28) Value QR.000</t>
  </si>
  <si>
    <t>Table No. (29)</t>
  </si>
  <si>
    <t>Table No. (30)</t>
  </si>
  <si>
    <t>Table No .(31)</t>
  </si>
  <si>
    <t>Table No. (32)</t>
  </si>
  <si>
    <t>Table No. (33) Value QR.000</t>
  </si>
  <si>
    <t>Table No. (34) Value QR.000</t>
  </si>
  <si>
    <t>Table No. (35) Value QR.000</t>
  </si>
  <si>
    <t>Table No. (36) Value QR.000</t>
  </si>
  <si>
    <t>Table No. (37) Value QR.000</t>
  </si>
  <si>
    <t>Table No. (38) Value QR.000</t>
  </si>
  <si>
    <t>Table No. (39) Value QR.000</t>
  </si>
  <si>
    <t>Table No. (40)</t>
  </si>
  <si>
    <t>Table No. (41) Value QR.000</t>
  </si>
  <si>
    <t>Table No. (42) Value QR.000</t>
  </si>
  <si>
    <t>Table No. (43)</t>
  </si>
  <si>
    <t>Table No. (44)</t>
  </si>
  <si>
    <t>الفصل الأول
إطار المنشأت العاملة</t>
  </si>
  <si>
    <t xml:space="preserve">تغطي هذه النشرة السنوية نشاط تجارة الجملة والتجزئة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العدد السابق  للنشرة مفصلة على مستوى مجموعات تصنيف وطنية وذلك على النحو التالي :
 </t>
  </si>
  <si>
    <t xml:space="preserve">This bulletin covers the activities of Whole sale and Retail trade  of the National Classification of Economic Activities, derived from the fourth revision of the International Standard Industrial Classification of all Economic Activities (ISIC), which was adopted by the United Nations Statistical Division (UNSD).
As of the last issue of the bulletin, a shift to the 4th. revision of the classification has been achieved. National groups of classification are as follows :
</t>
  </si>
  <si>
    <t>البيع المعدات الصوتية والبصرية بالتجزئة في المتاجر المتخصصة</t>
  </si>
  <si>
    <t>Retail sale of audio and video equipment in specialized stores</t>
  </si>
  <si>
    <t xml:space="preserve">نشاط تجارة الجملة والتجزئة (منشأت تستخدم 10 مشتغلين فأكثر)                                                                          </t>
  </si>
  <si>
    <r>
      <t xml:space="preserve"> - </t>
    </r>
    <r>
      <rPr>
        <sz val="16"/>
        <color indexed="8"/>
        <rFont val="Arial"/>
        <family val="2"/>
      </rPr>
      <t>تم إعداد إطار متكامل بالمنشآت العاملة في الأنشطة الاقتصادية المختلفة مستنداً على بيانات تعداد منشآت عام 2015 م.</t>
    </r>
  </si>
  <si>
    <t xml:space="preserve"> - Comprehensive frame was prepared for operating economic activities based on data of the 2015 establishments’ census.</t>
  </si>
  <si>
    <t xml:space="preserve"> تغطي النشرة بيانات عام 2016 
بيانات صيانة واصلاح المركبات ذات المحركات مضمنة في نشرة الخدمات الاجتماعيه والشخصيه </t>
  </si>
  <si>
    <t>The bulletin covers 2015 data                                                         Data for maintenance repair of motor vehicles includded  in Bulletin  of Social and personal services</t>
  </si>
  <si>
    <r>
      <rPr>
        <b/>
        <sz val="12"/>
        <color indexed="8"/>
        <rFont val="Bader"/>
        <charset val="178"/>
      </rPr>
      <t>دولـــــــــــة قــطــــــــــر
جهاز التخطيط والإحصاء</t>
    </r>
    <r>
      <rPr>
        <b/>
        <sz val="16"/>
        <color indexed="8"/>
        <rFont val="Arial"/>
        <family val="2"/>
      </rPr>
      <t xml:space="preserve">
</t>
    </r>
    <r>
      <rPr>
        <b/>
        <sz val="12"/>
        <color indexed="8"/>
        <rFont val="Times New Roman"/>
        <family val="1"/>
      </rPr>
      <t xml:space="preserve">إدارة الإحصاءات </t>
    </r>
  </si>
  <si>
    <r>
      <rPr>
        <b/>
        <sz val="11"/>
        <color indexed="8"/>
        <rFont val="Arial Black"/>
        <family val="2"/>
      </rPr>
      <t xml:space="preserve">State of Qatar
</t>
    </r>
    <r>
      <rPr>
        <b/>
        <sz val="10"/>
        <color indexed="8"/>
        <rFont val="Arial Black"/>
        <family val="2"/>
      </rPr>
      <t>Planning and Statistics Authority</t>
    </r>
    <r>
      <rPr>
        <b/>
        <sz val="14"/>
        <color indexed="8"/>
        <rFont val="Arial"/>
        <family val="2"/>
      </rPr>
      <t xml:space="preserve">
</t>
    </r>
    <r>
      <rPr>
        <b/>
        <sz val="10"/>
        <color indexed="8"/>
        <rFont val="Mangal"/>
        <family val="1"/>
      </rPr>
      <t>Statistics Department</t>
    </r>
    <r>
      <rPr>
        <b/>
        <sz val="14"/>
        <color indexed="8"/>
        <rFont val="Arial"/>
        <family val="2"/>
      </rPr>
      <t xml:space="preserve"> 
</t>
    </r>
  </si>
  <si>
    <r>
      <rPr>
        <b/>
        <sz val="14"/>
        <rFont val="Sultan bold"/>
        <charset val="178"/>
      </rPr>
      <t>د. صالح بن محمد النابت</t>
    </r>
    <r>
      <rPr>
        <b/>
        <sz val="16"/>
        <rFont val="Sultan bold"/>
        <charset val="178"/>
      </rPr>
      <t xml:space="preserve">
</t>
    </r>
    <r>
      <rPr>
        <b/>
        <sz val="12"/>
        <rFont val="Times New Roman"/>
        <family val="1"/>
      </rPr>
      <t>رئيس جهاز التخطيط والإحصاء</t>
    </r>
  </si>
  <si>
    <r>
      <rPr>
        <sz val="11"/>
        <color indexed="8"/>
        <rFont val="Arial Black"/>
        <family val="2"/>
      </rPr>
      <t xml:space="preserve">Dr.Saleh Bin Mohammed Al-Nabit
</t>
    </r>
    <r>
      <rPr>
        <b/>
        <sz val="10"/>
        <color indexed="8"/>
        <rFont val="Arial"/>
        <family val="2"/>
      </rPr>
      <t>Head of Planning and Statistics Authority</t>
    </r>
  </si>
  <si>
    <t xml:space="preserve">يسر جهاز التخطيط والإحصاء أن يقدم هذا العدد من النشرة السنوية ضمن سلسلة نشراتها التخصصية المختلفة، وذلك في إطار خطة الجهاز الطموحة والمتوازنة في توفير وتطوير الإحصاءات الإقتصادية.
</t>
  </si>
  <si>
    <t>كما يسر الجهاز أن يتقدم بالشكر الجزيل لمسؤولي المنشآت من مؤسسات وشركات لتعاونهم ومساهمتهم في إصدار هذه النشرة.</t>
  </si>
  <si>
    <t>ويرحب الجهاز بأية ملاحظات وإقتراحات من شأنها تحسين مضمون هذه النشرة.</t>
  </si>
  <si>
    <t>The Authority welcomes any remarks and suggestions that could improve contents of this bulletin.</t>
  </si>
  <si>
    <r>
      <t>Planning and Statistics Authority is pleased to present the</t>
    </r>
    <r>
      <rPr>
        <b/>
        <sz val="12"/>
        <color indexed="10"/>
        <rFont val="Arial"/>
        <family val="2"/>
      </rPr>
      <t xml:space="preserve"> </t>
    </r>
    <r>
      <rPr>
        <b/>
        <sz val="12"/>
        <color indexed="8"/>
        <rFont val="Arial"/>
        <family val="2"/>
      </rPr>
      <t>annual bulletin of its series of bulletins within the framework of the Authority ambitious and balanced plan in providing and developing Economic Statistics.</t>
    </r>
    <r>
      <rPr>
        <b/>
        <sz val="12"/>
        <color indexed="9"/>
        <rFont val="Arial"/>
        <family val="2"/>
      </rPr>
      <t>XXXXXXXXXXXXXXXXXXXXXXXXX</t>
    </r>
  </si>
  <si>
    <r>
      <t>The Authority as well has the pleasure</t>
    </r>
    <r>
      <rPr>
        <b/>
        <sz val="12"/>
        <rFont val="Arial"/>
        <family val="2"/>
      </rPr>
      <t xml:space="preserve"> to express its gratitude to heads of </t>
    </r>
    <r>
      <rPr>
        <b/>
        <sz val="12"/>
        <color indexed="8"/>
        <rFont val="Arial"/>
        <family val="2"/>
      </rPr>
      <t>corporations and companies for their cooperation and contribution in accomplishing this bulletin.</t>
    </r>
    <r>
      <rPr>
        <b/>
        <sz val="12"/>
        <color indexed="9"/>
        <rFont val="Arial"/>
        <family val="2"/>
      </rPr>
      <t>XXX</t>
    </r>
  </si>
  <si>
    <t>0</t>
  </si>
  <si>
    <t>Wholesale and retail trade in other types of motor vehicles not listed above</t>
  </si>
  <si>
    <t>تجارة الجملة والتجزئه في انواع اخرى من المركبات ذات المحركات لم ترد فيما سبق</t>
  </si>
  <si>
    <t>بيع السلع المنزلية الأخرى بالجملة وتشمل ( الاثاث والسجاد والاجهزه الكهربائية واصناف الاضاءه والكتب وادوات القرطاسيه والمواد البصريه واشرطة الكاسيت والساعات والمجوهرات والاواني المنزليه وملحقاتها00الخ)</t>
  </si>
  <si>
    <t>Retail sale of detergents and cleening materials</t>
  </si>
  <si>
    <t>البيع بالتجزئة لمواد التنظيف</t>
  </si>
  <si>
    <t>بيع السلع الأخرى بالتجزئة في الأكشاك والأسواق</t>
  </si>
  <si>
    <t>Retail sale via stalls and markets of other goods</t>
  </si>
  <si>
    <t>Wholesale of other household goodsInclude (furniture, carpets, electrical appliances and lighting classes, books and stationery, material</t>
  </si>
  <si>
    <t>بيع السلع المنزلية الأخرى بالجملة وتشمل ( الاثاث والسجاد والاجهزه الكهربائية واصناف الاضاءه والكتب وادوات القرطاسيه والمواد البصريه واشرط</t>
  </si>
  <si>
    <t>(تجارة التجزئه في السلع المستعملة بالمتاجر والأدوات المنزلية المستعملة ( الحراج</t>
  </si>
  <si>
    <t>0.00</t>
  </si>
  <si>
    <t>(furniture, carpets, electrical appliances and lighting classes, books and stationery, materials and visual cassettes, watches, jewelry, household utensils and accessories 00, etc.)</t>
  </si>
  <si>
    <t xml:space="preserve"> مــاء</t>
  </si>
  <si>
    <t>مــاء</t>
  </si>
  <si>
    <t>تم عرض البيانات في أربعة فصول على الوجه التالي:-</t>
  </si>
  <si>
    <t>NUMBER OF ESTABLISHMENTS &amp; EMPLOYEES BY SIZE OF ESTABLISHMENT &amp; MAIN ECONOMIC CTIVITY 2018(two digits)</t>
  </si>
  <si>
    <t>عدد المنشآت والمشتغلين حسب حجم المنشأة و النشاط الإقتصادي الرئيسي (الحد الثاني)  2018</t>
  </si>
  <si>
    <t>NUMBER OF ESTABLISHMENTS &amp; EMPLOYEES BY SIZE OF ESTABLISHMENT &amp; MAIN ECONOMIC ACTIVITY 2018(four digits)</t>
  </si>
  <si>
    <t>عدد المنشآت والمشتغلين حسب حجم المنشأة و النشاط الإقتصادي الرئيسي  (الحد الرابع) 2018</t>
  </si>
  <si>
    <t>المشتغلون حسب الجنسية و الجنس و النشاط الإقتصادي الرئيسي (الحد الثاني) 2018</t>
  </si>
  <si>
    <t>المشتغلون حسب الجنسية و الجنس و النشاط الإقتصادي الرئيسي  (الحد الرابع )2018</t>
  </si>
  <si>
    <t>المشتغلون و تقديرات تعويضات العاملين حسب الجنسية و النشاط الإقتصادي الرئيسي  (الحد الثاني)2018</t>
  </si>
  <si>
    <t>المشتغلون و تقديرات تعويضات العاملين حسب الجنسية و النشاط الإقتصادي الرئيسي  (الحد الرابع)2018</t>
  </si>
  <si>
    <t>عدد المشتغلين وتقديرات تعويضات العاملين حسب الجنس والمهنة 2018</t>
  </si>
  <si>
    <t>تقديرات قيمة المستلزمات السلعية حسب النشاط الاقتصادي (الحد  الثاني ) 2018</t>
  </si>
  <si>
    <t>تقديرات قيمة المستلزمات السلعية حسب النشاط الاقتصادي (الحد الرابع) 2018</t>
  </si>
  <si>
    <t>تقديرات قيمة المستلزمات الخدمية حسب النشاط الإقتصادي (الحد الثاني) 2018</t>
  </si>
  <si>
    <t>تقديرات قيمة المستلزمات الخدمية حسب النشاط الإقتصادي (الحد الرابع) 2018</t>
  </si>
  <si>
    <t>المشتريات والمبيعات والموجودات خلال السنة حسب نوع التجارة 2018</t>
  </si>
  <si>
    <t>تقديرات القيمة المضافة حسب النشاط الاقتصادي الرئيسي (الحد الثاني) 2018</t>
  </si>
  <si>
    <t>تقديرات القيمة المضافة حسب النشاط الاقتصادي الرئيسي (الحد الرابع) 2018</t>
  </si>
  <si>
    <t>أهم المؤشرات الإقتصادية حسب النشاط الإقتصادي الرئيسي (الحد الثاني) 2018</t>
  </si>
  <si>
    <t>أهم المؤشرات الإقتصادية حسب النشاط الإقتصادي الرئيسي (الحد الرابع) 2018</t>
  </si>
  <si>
    <t>عدد المشتغلين حسب الجنس و الجنسية و النشاط الإقتصادي الرئيسي (الحد الثاني) 2018</t>
  </si>
  <si>
    <t>عدد المشتغلين حسب الجنس و الجنسية و النشاط الإقتصادي الرئيسي (الحد الرابع) 2018</t>
  </si>
  <si>
    <t>عدد المشتغلون و تقديرات تعويضات العاملين حسب الجنسية و النشاط الإقتصادي الرئيسي (الحد الثاني) 2018</t>
  </si>
  <si>
    <t>عدد المشتغلون و تقديرات تعويضات العاملين حسب الجنسية و النشاط الإقتصادي الرئيسي (الحد الرابع) 2018</t>
  </si>
  <si>
    <t>تقديرات قيمة المستلزمات السلعية حسب النشاط الاقتصادي (الحد الثاني) 2018</t>
  </si>
  <si>
    <t>تقديرات القيمة المضافة حسب النشاط الاقتصادي الرئيسي (الحد الرابع ) 2018</t>
  </si>
  <si>
    <t>EMPLOYEES BY SEX, NATIONALITY &amp; MAIN ECONOMIC ACTIVITY  (two digits)  2018</t>
  </si>
  <si>
    <t>EMPLOYEES BY SEX, NATIONALITY &amp; MAIN ECONOMIC ACTIVITY (four  digits)2018</t>
  </si>
  <si>
    <t>EMPLOYEES &amp; ESTIMATE COMPENSATION OF EMPLOYEES BY NATIONALITY &amp; MAIN ECONOMIC ACTIVITY  (two digits)  2018</t>
  </si>
  <si>
    <t>EMPLOYEES &amp; ESTIMATE COMPENSATION OF EMPLOYEES BY NATIONALITY &amp; MAIN ECONOMIC ACTIVITY( four digits)  2018</t>
  </si>
  <si>
    <t>NUMBER OF EMPLOYEES &amp; ESTIMATES COMPENSATION OF EMPLOYEES BY SEX &amp; OCCUPATION  2018</t>
  </si>
  <si>
    <t>ESTIMATES OF VALUE OF INTERMEDIATE GOODS BY MAIN ECONOMIC ACTIVITY (two digits)  2018</t>
  </si>
  <si>
    <t>ESTIMATES OF VALUE OF INTERMEDIATE GOODS BY MAIN ECONOMIC ACTIVITY (four digits)  2018</t>
  </si>
  <si>
    <t>ESTIMATES OF VALUE OF INTERMEDIATE SERVICES BY MAIN ECONOMIC ACTIVITY (two digits)  2018</t>
  </si>
  <si>
    <t>ESTIMATES OF VALUE OF INTERMEDIATE SERVICES BY MAIN ECONOMIC ACTIVITY (four digits)  2018</t>
  </si>
  <si>
    <t>PURCHASES,SALE&amp; STOCKS DURING THE YEAR by  TYPE OF TRADE 2018</t>
  </si>
  <si>
    <t>ESTIMATES OF VALUE ADDED BY MAIN ECONOMIC ACTIVITY (two digits)  2018</t>
  </si>
  <si>
    <t>ESTIMATES OF VALUE ADDED BY MAIN ECONOMIC ACTIVITY  (four digits)  2018</t>
  </si>
  <si>
    <t>MAIN ECONOMIC INDICATORS BY MAIN ECONOMIC ACTIVITY  (two digits) 2018</t>
  </si>
  <si>
    <t>MAIN ECONOMIC INDICATORS BY MAIN ECONOMIC ACTIVITY (two digits)  2018</t>
  </si>
  <si>
    <t>NUMBER OF EMPLOYEES BY SEX, NATIONALITY &amp; MAIN ECONOMIC ACTIVITY (two digits) 2018</t>
  </si>
  <si>
    <t>NUMBER OF EMPLOYEES BY SEX, NATIONALITY &amp; MAIN ECONOMIC ACTIVITY (four digits)  2018</t>
  </si>
  <si>
    <t>NUMBER OF EMPLOYEES &amp; ESTIMATE COMPENSATION OF EMPLOYEES BY NATIONALITY &amp; MAIN ECONOMIC ACTIVITY  (two digits)  2018</t>
  </si>
  <si>
    <t>NUMBER OF EMPLOYEES &amp; ESTIMATE COMPENSATION OF EMPLOYEES BY NATIONALITY &amp; MAIN ECONOMIC ACTIVITY  (four digits) 2018</t>
  </si>
  <si>
    <t>PURCHASES,SALE&amp; STOCKS DURING THE YEAR by TYPE OF TRADE  2018</t>
  </si>
  <si>
    <t>MAIN ECONOMIC INDICATORS BY MAIN ECONOMIC ACTIVITY (four digits)  2018</t>
  </si>
  <si>
    <t>NUMBER OF EMPLOYEES BY SEX, NATIONALITY &amp; MAIN ECONOMIC ACTIVITY  (two digits)  2018</t>
  </si>
  <si>
    <t>NUMBER OF EMPLOYEES &amp; ESTIMATE COMPENSATION OF EMPLOYEES BY NATIONALITY &amp; MAIN ECONOMIC ACTIVITY (two digits)  2018</t>
  </si>
  <si>
    <t>عدد المشتغلون و تقديرات تعويضات العاملين حسب الجنسية و النشاط الإقتصادي الرئيسي (الحد الرابع)2018</t>
  </si>
  <si>
    <t>ESTIMATES OF VALUE OF INTERMEDIATE GOODS BY MAIN ECONOMIC ACTIVITY   (two digits)  2018</t>
  </si>
  <si>
    <t>ESTIMATES OF VALUE OF INTERMEDIATE GOODS BY MAIN ECONOMIC ACTIVITY   (four digits)  2018</t>
  </si>
  <si>
    <t>ESTIMATES OF VALUE ADDED BY MAIN ECONOMIC ACTIVITY  (two digits)  2018</t>
  </si>
  <si>
    <t>ESTIMATES OF VALUE ADDED BY MAIN ECONOMIC ACTIVITY (four digits)  2018</t>
  </si>
  <si>
    <t>MAIN ECONOMIC INDICATORS BY MAIN ECONOMIC ACTIVITY  (two digits)  2018</t>
  </si>
  <si>
    <t>MAIN ECONOMIC INDICATORS BY MAIN ECONOMIC ACTIVITY  (four digits)  2018</t>
  </si>
  <si>
    <t>Wholesale of waste and scrap and other products n.e.c.</t>
  </si>
  <si>
    <t>بيع النفايات والخردة وغير ذلك من المنتجات غير المصنّفة في موضع آخر بالجملة</t>
  </si>
  <si>
    <r>
      <t xml:space="preserve">النشرة السنوية
لإحصاءات تجارة الجملة والتجزئة
</t>
    </r>
    <r>
      <rPr>
        <b/>
        <sz val="16"/>
        <color indexed="8"/>
        <rFont val="Arial"/>
        <family val="2"/>
      </rPr>
      <t>THE ANNUAL BULLETIN OF
 WHOLESALE AND RETAIL TRADE STATISTICS
2018</t>
    </r>
  </si>
  <si>
    <r>
      <rPr>
        <b/>
        <sz val="20"/>
        <color indexed="8"/>
        <rFont val="Arial"/>
        <family val="2"/>
      </rPr>
      <t>العدد الحادي والثلاثون</t>
    </r>
    <r>
      <rPr>
        <b/>
        <sz val="16"/>
        <color indexed="8"/>
        <rFont val="Arial"/>
        <family val="2"/>
      </rPr>
      <t xml:space="preserve">
31</t>
    </r>
    <r>
      <rPr>
        <b/>
        <vertAlign val="superscript"/>
        <sz val="16"/>
        <color indexed="8"/>
        <rFont val="Arial"/>
        <family val="2"/>
      </rPr>
      <t>th</t>
    </r>
    <r>
      <rPr>
        <b/>
        <sz val="16"/>
        <color indexed="8"/>
        <rFont val="Arial"/>
        <family val="2"/>
      </rPr>
      <t xml:space="preserve"> Issue</t>
    </r>
  </si>
  <si>
    <t>المشتغلون و تقديرات تعويضات العاملين حسب الجنسية والنشاط الإقتصادي الرئيسي</t>
  </si>
  <si>
    <t>1744</t>
  </si>
  <si>
    <t>219</t>
  </si>
  <si>
    <t>1963</t>
  </si>
  <si>
    <t>161072</t>
  </si>
  <si>
    <t>19122</t>
  </si>
  <si>
    <t>180194</t>
  </si>
  <si>
    <t>162816</t>
  </si>
  <si>
    <t>19341</t>
  </si>
  <si>
    <t>182157</t>
  </si>
  <si>
    <t>382311</t>
  </si>
  <si>
    <t>9297731</t>
  </si>
  <si>
    <t>9680042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</si>
</sst>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
  </numFmts>
  <fonts count="85">
    <font>
      <sz val="11"/>
      <color theme="1"/>
      <name val="Arial"/>
      <family val="2"/>
    </font>
    <font>
      <sz val="11"/>
      <color indexed="8"/>
      <name val="Calibri"/>
      <family val="2"/>
    </font>
    <font>
      <b/>
      <sz val="11"/>
      <color indexed="25"/>
      <name val="Arial"/>
      <family val="2"/>
    </font>
    <font>
      <sz val="11"/>
      <color indexed="8"/>
      <name val="Arial"/>
      <family val="2"/>
    </font>
    <font>
      <sz val="12"/>
      <color indexed="8"/>
      <name val="Arial"/>
      <family val="2"/>
    </font>
    <font>
      <b/>
      <sz val="11"/>
      <color indexed="8"/>
      <name val="Arial"/>
      <family val="2"/>
    </font>
    <font>
      <b/>
      <sz val="16"/>
      <color indexed="8"/>
      <name val="Arial"/>
      <family val="2"/>
    </font>
    <font>
      <b/>
      <sz val="12"/>
      <name val="Arial"/>
      <family val="2"/>
    </font>
    <font>
      <b/>
      <sz val="12"/>
      <color indexed="8"/>
      <name val="Arial"/>
      <family val="2"/>
    </font>
    <font>
      <b/>
      <sz val="24"/>
      <name val="Arial"/>
      <family val="2"/>
    </font>
    <font>
      <b/>
      <sz val="10"/>
      <color indexed="8"/>
      <name val="Arial"/>
      <family val="2"/>
    </font>
    <font>
      <sz val="11"/>
      <color indexed="10"/>
      <name val="Arial"/>
      <family val="2"/>
    </font>
    <font>
      <sz val="11"/>
      <color indexed="8"/>
      <name val="Arial"/>
      <family val="2"/>
    </font>
    <font>
      <b/>
      <sz val="9"/>
      <color indexed="8"/>
      <name val="Arial"/>
      <family val="2"/>
    </font>
    <font>
      <b/>
      <sz val="10"/>
      <color indexed="10"/>
      <name val="Arial"/>
      <family val="2"/>
    </font>
    <font>
      <b/>
      <sz val="8"/>
      <color indexed="8"/>
      <name val="Arial"/>
      <family val="2"/>
    </font>
    <font>
      <b/>
      <sz val="14"/>
      <color indexed="8"/>
      <name val="Arial"/>
      <family val="2"/>
    </font>
    <font>
      <b/>
      <sz val="8"/>
      <color indexed="10"/>
      <name val="Arial"/>
      <family val="2"/>
    </font>
    <font>
      <sz val="8"/>
      <name val="Arial"/>
      <family val="2"/>
    </font>
    <font>
      <b/>
      <sz val="20"/>
      <color indexed="8"/>
      <name val="Arial"/>
      <family val="2"/>
    </font>
    <font>
      <sz val="10"/>
      <name val="Arial"/>
      <family val="2"/>
    </font>
    <font>
      <sz val="18"/>
      <color indexed="8"/>
      <name val="Arial"/>
      <family val="2"/>
    </font>
    <font>
      <b/>
      <sz val="18"/>
      <color indexed="8"/>
      <name val="Arial"/>
      <family val="2"/>
    </font>
    <font>
      <sz val="16"/>
      <color indexed="8"/>
      <name val="Arial"/>
      <family val="2"/>
    </font>
    <font>
      <sz val="14"/>
      <color indexed="8"/>
      <name val="Arial"/>
      <family val="2"/>
    </font>
    <font>
      <sz val="11"/>
      <name val="Arial"/>
      <family val="2"/>
    </font>
    <font>
      <b/>
      <sz val="18"/>
      <name val="Arial"/>
      <family val="2"/>
    </font>
    <font>
      <b/>
      <sz val="14"/>
      <name val="Arial"/>
      <family val="2"/>
    </font>
    <font>
      <b/>
      <u/>
      <sz val="12"/>
      <color indexed="12"/>
      <name val="Arial"/>
      <family val="2"/>
    </font>
    <font>
      <b/>
      <i/>
      <sz val="16"/>
      <color indexed="8"/>
      <name val="Arial"/>
      <family val="2"/>
    </font>
    <font>
      <b/>
      <i/>
      <sz val="12"/>
      <color indexed="8"/>
      <name val="Arial"/>
      <family val="2"/>
    </font>
    <font>
      <b/>
      <i/>
      <sz val="11"/>
      <color indexed="8"/>
      <name val="Arial"/>
      <family val="2"/>
    </font>
    <font>
      <sz val="16"/>
      <color indexed="8"/>
      <name val="Simplified Arabic"/>
      <family val="1"/>
    </font>
    <font>
      <b/>
      <sz val="24"/>
      <color indexed="8"/>
      <name val="Arial"/>
      <family val="2"/>
    </font>
    <font>
      <b/>
      <sz val="10"/>
      <name val="Arial"/>
      <family val="2"/>
    </font>
    <font>
      <b/>
      <sz val="9"/>
      <name val="Arial"/>
      <family val="2"/>
    </font>
    <font>
      <b/>
      <sz val="11"/>
      <name val="Arial"/>
      <family val="2"/>
    </font>
    <font>
      <u/>
      <sz val="11"/>
      <color indexed="12"/>
      <name val="Calibri"/>
      <family val="2"/>
    </font>
    <font>
      <sz val="11"/>
      <color indexed="8"/>
      <name val="Arial"/>
      <family val="2"/>
      <charset val="178"/>
    </font>
    <font>
      <sz val="10"/>
      <color indexed="8"/>
      <name val="Arial"/>
      <family val="2"/>
    </font>
    <font>
      <b/>
      <sz val="12"/>
      <color indexed="10"/>
      <name val="Arial"/>
      <family val="2"/>
    </font>
    <font>
      <b/>
      <sz val="12"/>
      <color indexed="9"/>
      <name val="Arial"/>
      <family val="2"/>
    </font>
    <font>
      <sz val="9"/>
      <color indexed="8"/>
      <name val="Arial"/>
      <family val="2"/>
    </font>
    <font>
      <sz val="8"/>
      <color indexed="8"/>
      <name val="Arial"/>
      <family val="2"/>
    </font>
    <font>
      <b/>
      <sz val="11"/>
      <color indexed="25"/>
      <name val="Arial"/>
      <family val="2"/>
    </font>
    <font>
      <sz val="10"/>
      <name val="Arial"/>
      <family val="2"/>
    </font>
    <font>
      <sz val="7"/>
      <color indexed="8"/>
      <name val="Arial"/>
      <family val="2"/>
    </font>
    <font>
      <sz val="8"/>
      <color indexed="8"/>
      <name val="Calibri"/>
      <family val="2"/>
    </font>
    <font>
      <b/>
      <vertAlign val="superscript"/>
      <sz val="16"/>
      <color indexed="8"/>
      <name val="Arial"/>
      <family val="2"/>
    </font>
    <font>
      <sz val="12"/>
      <name val="Courier New"/>
      <family val="3"/>
    </font>
    <font>
      <b/>
      <sz val="10"/>
      <name val="Arabic Transparent"/>
      <charset val="178"/>
    </font>
    <font>
      <b/>
      <u/>
      <sz val="12"/>
      <name val="Arial"/>
      <family val="2"/>
    </font>
    <font>
      <b/>
      <sz val="8"/>
      <name val="Arial"/>
      <family val="2"/>
    </font>
    <font>
      <sz val="8"/>
      <name val="Calibri"/>
      <family val="2"/>
    </font>
    <font>
      <sz val="9"/>
      <name val="Arial"/>
      <family val="2"/>
    </font>
    <font>
      <sz val="10"/>
      <name val="Arial"/>
      <family val="2"/>
    </font>
    <font>
      <b/>
      <sz val="12"/>
      <name val="Courier New"/>
      <family val="3"/>
    </font>
    <font>
      <b/>
      <sz val="10"/>
      <name val="Courier New"/>
      <family val="3"/>
    </font>
    <font>
      <b/>
      <sz val="8"/>
      <name val="Arial Unicode MS"/>
      <family val="2"/>
    </font>
    <font>
      <b/>
      <sz val="8"/>
      <name val="Courier New"/>
      <family val="3"/>
    </font>
    <font>
      <sz val="12"/>
      <color indexed="8"/>
      <name val="Arial Black"/>
      <family val="2"/>
    </font>
    <font>
      <sz val="11"/>
      <color indexed="8"/>
      <name val="Arial Black"/>
      <family val="2"/>
    </font>
    <font>
      <b/>
      <sz val="16"/>
      <name val="Sultan bold"/>
      <charset val="178"/>
    </font>
    <font>
      <b/>
      <sz val="14"/>
      <name val="Sultan bold"/>
      <charset val="178"/>
    </font>
    <font>
      <b/>
      <sz val="12"/>
      <name val="Times New Roman"/>
      <family val="1"/>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sz val="11"/>
      <color theme="1"/>
      <name val="Calibri"/>
      <family val="2"/>
    </font>
    <font>
      <sz val="11"/>
      <color theme="1"/>
      <name val="Arial"/>
      <family val="2"/>
      <scheme val="minor"/>
    </font>
    <font>
      <sz val="10"/>
      <color theme="1"/>
      <name val="Arial"/>
      <family val="2"/>
    </font>
    <font>
      <b/>
      <sz val="10"/>
      <color theme="1"/>
      <name val="Arial"/>
      <family val="2"/>
    </font>
    <font>
      <b/>
      <sz val="12"/>
      <color theme="1"/>
      <name val="Arial"/>
      <family val="2"/>
    </font>
    <font>
      <sz val="8"/>
      <color theme="1"/>
      <name val="Arial"/>
      <family val="2"/>
    </font>
    <font>
      <b/>
      <sz val="8"/>
      <color theme="1"/>
      <name val="Arial"/>
      <family val="2"/>
    </font>
    <font>
      <b/>
      <sz val="10"/>
      <color theme="1"/>
      <name val="Arial Unicode MS"/>
      <family val="2"/>
    </font>
    <font>
      <sz val="11"/>
      <color theme="1"/>
      <name val="Arial"/>
      <family val="2"/>
    </font>
    <font>
      <sz val="10"/>
      <name val="Arial"/>
      <family val="2"/>
    </font>
    <font>
      <sz val="10"/>
      <name val="Arial"/>
    </font>
    <font>
      <b/>
      <sz val="10"/>
      <name val="Arial"/>
      <family val="2"/>
      <scheme val="minor"/>
    </font>
    <font>
      <sz val="10"/>
      <name val="Arial"/>
      <family val="2"/>
      <scheme val="minor"/>
    </font>
    <font>
      <b/>
      <sz val="10"/>
      <color theme="1"/>
      <name val="Arial"/>
      <family val="2"/>
      <scheme val="minor"/>
    </font>
    <font>
      <b/>
      <sz val="12"/>
      <color theme="1"/>
      <name val="Courier New"/>
      <family val="3"/>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0000"/>
        <bgColor indexed="64"/>
      </patternFill>
    </fill>
  </fills>
  <borders count="48">
    <border>
      <left/>
      <right/>
      <top/>
      <bottom/>
      <diagonal/>
    </border>
    <border>
      <left/>
      <right/>
      <top/>
      <bottom style="thin">
        <color indexed="64"/>
      </bottom>
      <diagonal/>
    </border>
    <border>
      <left/>
      <right/>
      <top style="thin">
        <color indexed="64"/>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style="medium">
        <color theme="0"/>
      </left>
      <right style="medium">
        <color theme="0"/>
      </right>
      <top style="thin">
        <color indexed="64"/>
      </top>
      <bottom style="thin">
        <color indexed="64"/>
      </bottom>
      <diagonal/>
    </border>
    <border>
      <left style="thick">
        <color theme="0"/>
      </left>
      <right style="thick">
        <color theme="0"/>
      </right>
      <top/>
      <bottom style="thin">
        <color indexed="64"/>
      </bottom>
      <diagonal/>
    </border>
    <border>
      <left style="thick">
        <color theme="0"/>
      </left>
      <right style="thick">
        <color theme="0"/>
      </right>
      <top style="thin">
        <color indexed="64"/>
      </top>
      <bottom style="thin">
        <color indexed="64"/>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style="medium">
        <color theme="0"/>
      </left>
      <right/>
      <top/>
      <bottom style="thin">
        <color indexed="64"/>
      </bottom>
      <diagonal/>
    </border>
    <border>
      <left/>
      <right style="medium">
        <color theme="0"/>
      </right>
      <top/>
      <bottom/>
      <diagonal/>
    </border>
    <border>
      <left/>
      <right style="medium">
        <color theme="0"/>
      </right>
      <top/>
      <bottom style="thin">
        <color indexed="64"/>
      </bottom>
      <diagonal/>
    </border>
    <border>
      <left style="thick">
        <color theme="0"/>
      </left>
      <right style="thick">
        <color theme="0"/>
      </right>
      <top style="thin">
        <color indexed="64"/>
      </top>
      <bottom/>
      <diagonal/>
    </border>
    <border>
      <left/>
      <right/>
      <top style="thin">
        <color indexed="64"/>
      </top>
      <bottom style="thin">
        <color indexed="64"/>
      </bottom>
      <diagonal/>
    </border>
    <border>
      <left style="thick">
        <color theme="0"/>
      </left>
      <right style="thick">
        <color theme="0"/>
      </right>
      <top style="thick">
        <color theme="0"/>
      </top>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style="medium">
        <color theme="0"/>
      </left>
      <right/>
      <top style="thin">
        <color indexed="64"/>
      </top>
      <bottom style="thin">
        <color indexed="64"/>
      </bottom>
      <diagonal/>
    </border>
    <border>
      <left/>
      <right style="medium">
        <color theme="0"/>
      </right>
      <top style="thin">
        <color indexed="64"/>
      </top>
      <bottom style="thin">
        <color indexed="64"/>
      </bottom>
      <diagonal/>
    </border>
    <border>
      <left/>
      <right style="thick">
        <color theme="0"/>
      </right>
      <top style="thin">
        <color indexed="64"/>
      </top>
      <bottom style="thin">
        <color indexed="64"/>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thick">
        <color theme="0"/>
      </left>
      <right/>
      <top style="thin">
        <color indexed="64"/>
      </top>
      <bottom/>
      <diagonal/>
    </border>
    <border>
      <left style="thick">
        <color theme="0"/>
      </left>
      <right/>
      <top/>
      <bottom/>
      <diagonal/>
    </border>
    <border>
      <left style="thick">
        <color theme="0"/>
      </left>
      <right/>
      <top/>
      <bottom style="thin">
        <color indexed="64"/>
      </bottom>
      <diagonal/>
    </border>
    <border>
      <left style="thick">
        <color theme="0"/>
      </left>
      <right style="thick">
        <color theme="0"/>
      </right>
      <top style="thick">
        <color theme="0"/>
      </top>
      <bottom style="thin">
        <color indexed="64"/>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style="medium">
        <color theme="0"/>
      </right>
      <top/>
      <bottom style="thin">
        <color theme="0"/>
      </bottom>
      <diagonal/>
    </border>
    <border>
      <left style="medium">
        <color theme="0"/>
      </left>
      <right/>
      <top/>
      <bottom style="thin">
        <color theme="0"/>
      </bottom>
      <diagonal/>
    </border>
    <border>
      <left style="medium">
        <color theme="0"/>
      </left>
      <right style="medium">
        <color theme="0"/>
      </right>
      <top style="medium">
        <color theme="0"/>
      </top>
      <bottom style="thin">
        <color theme="0"/>
      </bottom>
      <diagonal/>
    </border>
    <border>
      <left style="medium">
        <color theme="0"/>
      </left>
      <right style="medium">
        <color theme="0"/>
      </right>
      <top style="thin">
        <color theme="0"/>
      </top>
      <bottom style="thin">
        <color theme="0"/>
      </bottom>
      <diagonal/>
    </border>
    <border>
      <left style="medium">
        <color theme="0"/>
      </left>
      <right/>
      <top style="thin">
        <color theme="0"/>
      </top>
      <bottom style="thin">
        <color theme="0"/>
      </bottom>
      <diagonal/>
    </border>
    <border>
      <left style="medium">
        <color theme="0"/>
      </left>
      <right style="medium">
        <color theme="0"/>
      </right>
      <top style="thin">
        <color theme="0"/>
      </top>
      <bottom style="thin">
        <color auto="1"/>
      </bottom>
      <diagonal/>
    </border>
    <border>
      <left style="thick">
        <color theme="0"/>
      </left>
      <right/>
      <top style="thin">
        <color indexed="64"/>
      </top>
      <bottom style="thin">
        <color indexed="64"/>
      </bottom>
      <diagonal/>
    </border>
  </borders>
  <cellStyleXfs count="19">
    <xf numFmtId="0" fontId="0" fillId="0" borderId="0"/>
    <xf numFmtId="0" fontId="37" fillId="0" borderId="0" applyNumberFormat="0" applyFill="0" applyBorder="0" applyAlignment="0" applyProtection="0">
      <alignment vertical="top"/>
      <protection locked="0"/>
    </xf>
    <xf numFmtId="0" fontId="45" fillId="0" borderId="0"/>
    <xf numFmtId="0" fontId="20" fillId="0" borderId="0"/>
    <xf numFmtId="0" fontId="55" fillId="0" borderId="0"/>
    <xf numFmtId="0" fontId="70" fillId="0" borderId="0"/>
    <xf numFmtId="0" fontId="71" fillId="0" borderId="0"/>
    <xf numFmtId="0" fontId="1" fillId="0" borderId="0"/>
    <xf numFmtId="0" fontId="20"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78" fillId="0" borderId="0"/>
    <xf numFmtId="0" fontId="79" fillId="0" borderId="0"/>
    <xf numFmtId="0" fontId="80" fillId="0" borderId="0"/>
  </cellStyleXfs>
  <cellXfs count="729">
    <xf numFmtId="0" fontId="0" fillId="0" borderId="0" xfId="0"/>
    <xf numFmtId="0" fontId="12" fillId="0" borderId="0" xfId="0" applyFont="1" applyAlignment="1">
      <alignment vertical="center" wrapText="1"/>
    </xf>
    <xf numFmtId="0" fontId="12" fillId="0" borderId="0" xfId="0" applyFont="1" applyAlignment="1">
      <alignment horizontal="center" vertical="center" wrapText="1"/>
    </xf>
    <xf numFmtId="0" fontId="3" fillId="0" borderId="0" xfId="0" applyFont="1" applyAlignment="1">
      <alignment vertical="center"/>
    </xf>
    <xf numFmtId="0" fontId="5" fillId="0" borderId="0" xfId="0" applyFont="1" applyAlignment="1">
      <alignment vertical="center" readingOrder="1"/>
    </xf>
    <xf numFmtId="0" fontId="3" fillId="0" borderId="0" xfId="0" applyFont="1"/>
    <xf numFmtId="0" fontId="2" fillId="0" borderId="0" xfId="0" applyFont="1" applyAlignment="1">
      <alignment vertical="center" wrapText="1" readingOrder="1"/>
    </xf>
    <xf numFmtId="0" fontId="3" fillId="0" borderId="0" xfId="0" applyFont="1" applyAlignment="1">
      <alignment vertical="center" wrapText="1"/>
    </xf>
    <xf numFmtId="0" fontId="70" fillId="0" borderId="0" xfId="5" applyAlignment="1">
      <alignment vertical="center"/>
    </xf>
    <xf numFmtId="0" fontId="5" fillId="0" borderId="0" xfId="0" applyFont="1"/>
    <xf numFmtId="0" fontId="3" fillId="0" borderId="0" xfId="0" applyFont="1" applyAlignment="1">
      <alignment horizontal="right"/>
    </xf>
    <xf numFmtId="0" fontId="4" fillId="0" borderId="0" xfId="0" applyFont="1" applyAlignment="1">
      <alignment horizontal="center" vertical="center" wrapText="1"/>
    </xf>
    <xf numFmtId="0" fontId="0" fillId="0" borderId="0" xfId="0" applyFill="1"/>
    <xf numFmtId="0" fontId="4" fillId="0" borderId="0" xfId="0" applyFont="1" applyAlignment="1">
      <alignment vertical="center" wrapText="1"/>
    </xf>
    <xf numFmtId="0" fontId="3" fillId="0" borderId="0" xfId="0" applyFont="1" applyAlignment="1">
      <alignment horizontal="center" vertical="center" wrapText="1"/>
    </xf>
    <xf numFmtId="0" fontId="2" fillId="0" borderId="0" xfId="7" applyFont="1" applyAlignment="1">
      <alignment horizontal="center" vertical="center" wrapText="1" readingOrder="1"/>
    </xf>
    <xf numFmtId="0" fontId="3" fillId="0" borderId="0" xfId="7" applyFont="1" applyAlignment="1">
      <alignment vertical="center"/>
    </xf>
    <xf numFmtId="0" fontId="6" fillId="0" borderId="0" xfId="7" applyFont="1" applyAlignment="1">
      <alignment horizontal="center" vertical="center" wrapText="1"/>
    </xf>
    <xf numFmtId="0" fontId="2" fillId="0" borderId="0" xfId="7" applyFont="1" applyAlignment="1">
      <alignment vertical="center" wrapText="1" readingOrder="1"/>
    </xf>
    <xf numFmtId="0" fontId="5" fillId="0" borderId="0" xfId="7" applyFont="1" applyAlignment="1">
      <alignment vertical="center" wrapText="1" readingOrder="1"/>
    </xf>
    <xf numFmtId="0" fontId="3" fillId="0" borderId="0" xfId="7" applyFont="1" applyAlignment="1">
      <alignment vertical="center" wrapText="1"/>
    </xf>
    <xf numFmtId="0" fontId="3" fillId="0" borderId="0" xfId="7" applyFont="1" applyAlignment="1">
      <alignment vertical="top" wrapText="1"/>
    </xf>
    <xf numFmtId="0" fontId="21" fillId="0" borderId="0" xfId="7" applyFont="1" applyAlignment="1">
      <alignment horizontal="justify" vertical="center" wrapText="1" readingOrder="2"/>
    </xf>
    <xf numFmtId="0" fontId="21" fillId="0" borderId="0" xfId="7" applyFont="1" applyAlignment="1">
      <alignment vertical="center" wrapText="1"/>
    </xf>
    <xf numFmtId="0" fontId="2" fillId="0" borderId="0" xfId="7" applyFont="1" applyAlignment="1">
      <alignment horizontal="distributed" vertical="center" wrapText="1" readingOrder="1"/>
    </xf>
    <xf numFmtId="0" fontId="3" fillId="0" borderId="0" xfId="7" applyFont="1" applyAlignment="1">
      <alignment horizontal="distributed" vertical="center"/>
    </xf>
    <xf numFmtId="0" fontId="5" fillId="0" borderId="0" xfId="7" applyFont="1" applyAlignment="1">
      <alignment horizontal="distributed" vertical="center" wrapText="1" readingOrder="1"/>
    </xf>
    <xf numFmtId="0" fontId="3" fillId="0" borderId="0" xfId="7" applyFont="1" applyAlignment="1">
      <alignment horizontal="distributed" vertical="center" wrapText="1"/>
    </xf>
    <xf numFmtId="49" fontId="3" fillId="0" borderId="0" xfId="7" applyNumberFormat="1" applyFont="1" applyAlignment="1">
      <alignment horizontal="right" vertical="top" wrapText="1"/>
    </xf>
    <xf numFmtId="0" fontId="21" fillId="0" borderId="0" xfId="7" applyFont="1" applyAlignment="1">
      <alignment horizontal="distributed" vertical="center" wrapText="1"/>
    </xf>
    <xf numFmtId="0" fontId="3" fillId="0" borderId="0" xfId="7" applyFont="1" applyAlignment="1">
      <alignment horizontal="distributed" vertical="top" wrapText="1"/>
    </xf>
    <xf numFmtId="0" fontId="28" fillId="0" borderId="0" xfId="1" applyFont="1" applyFill="1" applyBorder="1" applyAlignment="1" applyProtection="1">
      <alignment horizontal="distributed" vertical="center"/>
    </xf>
    <xf numFmtId="0" fontId="4" fillId="0" borderId="0" xfId="7" applyFont="1" applyFill="1" applyAlignment="1">
      <alignment horizontal="distributed" vertical="center"/>
    </xf>
    <xf numFmtId="0" fontId="5" fillId="0" borderId="0" xfId="7" applyFont="1" applyAlignment="1">
      <alignment horizontal="left" vertical="top" wrapText="1" indent="2"/>
    </xf>
    <xf numFmtId="0" fontId="5" fillId="0" borderId="0" xfId="7" applyFont="1" applyAlignment="1">
      <alignment vertical="top" wrapText="1"/>
    </xf>
    <xf numFmtId="0" fontId="16" fillId="0" borderId="0" xfId="7" applyFont="1" applyAlignment="1">
      <alignment horizontal="distributed" vertical="top" wrapText="1"/>
    </xf>
    <xf numFmtId="0" fontId="16" fillId="0" borderId="0" xfId="7" applyFont="1" applyAlignment="1">
      <alignment horizontal="right" vertical="top" wrapText="1" indent="3" readingOrder="2"/>
    </xf>
    <xf numFmtId="0" fontId="1" fillId="0" borderId="0" xfId="7"/>
    <xf numFmtId="0" fontId="32" fillId="0" borderId="0" xfId="7" applyFont="1" applyAlignment="1">
      <alignment horizontal="justify" readingOrder="2"/>
    </xf>
    <xf numFmtId="0" fontId="16" fillId="0" borderId="0" xfId="7" applyFont="1" applyAlignment="1">
      <alignment horizontal="distributed" vertical="top" wrapText="1" readingOrder="2"/>
    </xf>
    <xf numFmtId="0" fontId="23" fillId="0" borderId="0" xfId="7" applyFont="1" applyAlignment="1">
      <alignment horizontal="distributed" vertical="top" wrapText="1" readingOrder="2"/>
    </xf>
    <xf numFmtId="0" fontId="3" fillId="0" borderId="0" xfId="0" applyFont="1" applyAlignment="1">
      <alignment vertical="top"/>
    </xf>
    <xf numFmtId="0" fontId="4" fillId="0" borderId="0" xfId="0" applyFont="1" applyAlignment="1">
      <alignment vertical="top"/>
    </xf>
    <xf numFmtId="0" fontId="0" fillId="0" borderId="0" xfId="0" applyBorder="1"/>
    <xf numFmtId="0" fontId="8" fillId="0" borderId="0" xfId="0" applyFont="1" applyAlignment="1">
      <alignment vertical="center" wrapText="1"/>
    </xf>
    <xf numFmtId="49" fontId="24" fillId="0" borderId="0" xfId="7" applyNumberFormat="1" applyFont="1" applyAlignment="1">
      <alignment horizontal="left" vertical="top" wrapText="1" readingOrder="2"/>
    </xf>
    <xf numFmtId="0" fontId="0" fillId="0" borderId="0" xfId="0" applyFont="1"/>
    <xf numFmtId="0" fontId="34" fillId="0" borderId="0" xfId="0" applyFont="1" applyBorder="1" applyAlignment="1">
      <alignment horizontal="right" vertical="center" wrapText="1" indent="1"/>
    </xf>
    <xf numFmtId="0" fontId="71" fillId="0" borderId="0" xfId="6" applyAlignment="1">
      <alignment vertical="center"/>
    </xf>
    <xf numFmtId="0" fontId="5" fillId="0" borderId="0" xfId="6" applyFont="1" applyAlignment="1">
      <alignment vertical="center" readingOrder="1"/>
    </xf>
    <xf numFmtId="0" fontId="3" fillId="0" borderId="0" xfId="6" applyFont="1" applyAlignment="1">
      <alignment vertical="center"/>
    </xf>
    <xf numFmtId="0" fontId="20" fillId="2"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3" borderId="4" xfId="0" applyFont="1" applyFill="1" applyBorder="1" applyAlignment="1">
      <alignment horizontal="center" vertical="center" wrapText="1"/>
    </xf>
    <xf numFmtId="0" fontId="13" fillId="3" borderId="7" xfId="0" applyFont="1" applyFill="1" applyBorder="1" applyAlignment="1">
      <alignment horizontal="center" vertical="top" wrapText="1"/>
    </xf>
    <xf numFmtId="0" fontId="46" fillId="2" borderId="3" xfId="0" applyFont="1" applyFill="1" applyBorder="1" applyAlignment="1">
      <alignment horizontal="left" vertical="center" wrapText="1" indent="1"/>
    </xf>
    <xf numFmtId="0" fontId="46" fillId="3" borderId="4" xfId="0" applyFont="1" applyFill="1" applyBorder="1" applyAlignment="1">
      <alignment horizontal="left" vertical="center" wrapText="1" indent="1"/>
    </xf>
    <xf numFmtId="0" fontId="20" fillId="2" borderId="3" xfId="0" applyFont="1" applyFill="1" applyBorder="1" applyAlignment="1">
      <alignment horizontal="right" vertical="center" wrapText="1" indent="1"/>
    </xf>
    <xf numFmtId="0" fontId="20" fillId="3" borderId="4" xfId="0" applyFont="1" applyFill="1" applyBorder="1" applyAlignment="1">
      <alignment horizontal="right" vertical="center" wrapText="1" indent="1"/>
    </xf>
    <xf numFmtId="0" fontId="46" fillId="2" borderId="6" xfId="0" applyFont="1" applyFill="1" applyBorder="1" applyAlignment="1">
      <alignment horizontal="left" vertical="center" wrapText="1" indent="1"/>
    </xf>
    <xf numFmtId="0" fontId="20" fillId="2" borderId="6" xfId="0" applyFont="1" applyFill="1" applyBorder="1" applyAlignment="1">
      <alignment horizontal="right" vertical="center" wrapText="1" indent="1"/>
    </xf>
    <xf numFmtId="0" fontId="8" fillId="0" borderId="0" xfId="0" applyFont="1" applyBorder="1" applyAlignment="1">
      <alignment vertical="center" wrapText="1"/>
    </xf>
    <xf numFmtId="0" fontId="46" fillId="2" borderId="5" xfId="0" applyFont="1" applyFill="1" applyBorder="1" applyAlignment="1">
      <alignment horizontal="left" vertical="center" wrapText="1" indent="1"/>
    </xf>
    <xf numFmtId="0" fontId="20" fillId="2" borderId="5" xfId="0" applyFont="1" applyFill="1" applyBorder="1" applyAlignment="1">
      <alignment horizontal="right" vertical="center" wrapText="1" indent="1"/>
    </xf>
    <xf numFmtId="0" fontId="20" fillId="3" borderId="8" xfId="0" applyFont="1" applyFill="1" applyBorder="1" applyAlignment="1">
      <alignment horizontal="right" vertical="center" wrapText="1" indent="1"/>
    </xf>
    <xf numFmtId="0" fontId="0" fillId="0" borderId="0" xfId="0" applyAlignment="1">
      <alignment horizontal="center"/>
    </xf>
    <xf numFmtId="0" fontId="20" fillId="2" borderId="9" xfId="0" applyFont="1" applyFill="1" applyBorder="1" applyAlignment="1">
      <alignment horizontal="right" vertical="center" wrapText="1" indent="1"/>
    </xf>
    <xf numFmtId="0" fontId="20" fillId="2" borderId="10" xfId="0" applyFont="1" applyFill="1" applyBorder="1" applyAlignment="1">
      <alignment horizontal="right" vertical="center" wrapText="1" indent="1"/>
    </xf>
    <xf numFmtId="0" fontId="10" fillId="0" borderId="0" xfId="0" applyFont="1" applyBorder="1" applyAlignment="1">
      <alignment vertical="center" wrapText="1"/>
    </xf>
    <xf numFmtId="164" fontId="20" fillId="2" borderId="11" xfId="0" applyNumberFormat="1" applyFont="1" applyFill="1" applyBorder="1" applyAlignment="1">
      <alignment horizontal="center" vertical="center"/>
    </xf>
    <xf numFmtId="164" fontId="20" fillId="3" borderId="12" xfId="0" applyNumberFormat="1" applyFont="1" applyFill="1" applyBorder="1" applyAlignment="1">
      <alignment horizontal="center" vertical="center"/>
    </xf>
    <xf numFmtId="0" fontId="14" fillId="0" borderId="0" xfId="0" applyFont="1" applyBorder="1" applyAlignment="1">
      <alignment vertical="center" wrapText="1" readingOrder="2"/>
    </xf>
    <xf numFmtId="0" fontId="49" fillId="0" borderId="0" xfId="3" applyFont="1"/>
    <xf numFmtId="0" fontId="50" fillId="3" borderId="14" xfId="0" applyFont="1" applyFill="1" applyBorder="1" applyAlignment="1">
      <alignment horizontal="center" vertical="center" wrapText="1" readingOrder="1"/>
    </xf>
    <xf numFmtId="0" fontId="34" fillId="2" borderId="3"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25" fillId="0" borderId="0" xfId="0" applyFont="1" applyAlignment="1">
      <alignment vertical="center" wrapText="1"/>
    </xf>
    <xf numFmtId="0" fontId="34" fillId="3" borderId="14" xfId="0" applyFont="1" applyFill="1" applyBorder="1" applyAlignment="1">
      <alignment horizontal="right" vertical="center" wrapText="1" indent="1"/>
    </xf>
    <xf numFmtId="0" fontId="34" fillId="2" borderId="3" xfId="0" applyFont="1" applyFill="1" applyBorder="1" applyAlignment="1">
      <alignment vertical="center" wrapText="1"/>
    </xf>
    <xf numFmtId="0" fontId="20" fillId="2" borderId="3" xfId="0" applyFont="1" applyFill="1" applyBorder="1" applyAlignment="1">
      <alignment vertical="center" wrapText="1"/>
    </xf>
    <xf numFmtId="0" fontId="34" fillId="3" borderId="4" xfId="0" applyFont="1" applyFill="1" applyBorder="1" applyAlignment="1">
      <alignment vertical="center" wrapText="1"/>
    </xf>
    <xf numFmtId="0" fontId="20" fillId="3" borderId="4" xfId="0" applyFont="1" applyFill="1" applyBorder="1" applyAlignment="1">
      <alignment vertical="center" wrapText="1"/>
    </xf>
    <xf numFmtId="0" fontId="34" fillId="2" borderId="9" xfId="0" applyFont="1" applyFill="1" applyBorder="1" applyAlignment="1">
      <alignment horizontal="right" vertical="center" wrapText="1" indent="1"/>
    </xf>
    <xf numFmtId="0" fontId="34" fillId="2" borderId="10" xfId="0" applyFont="1" applyFill="1" applyBorder="1" applyAlignment="1">
      <alignment horizontal="right" vertical="center" wrapText="1" indent="1"/>
    </xf>
    <xf numFmtId="0" fontId="35" fillId="3" borderId="7" xfId="0" applyFont="1" applyFill="1" applyBorder="1" applyAlignment="1">
      <alignment horizontal="center" vertical="top" wrapText="1"/>
    </xf>
    <xf numFmtId="164" fontId="34" fillId="2" borderId="11" xfId="0" applyNumberFormat="1" applyFont="1" applyFill="1" applyBorder="1" applyAlignment="1">
      <alignment horizontal="center" vertical="center"/>
    </xf>
    <xf numFmtId="164" fontId="34" fillId="3" borderId="11" xfId="0" applyNumberFormat="1" applyFont="1" applyFill="1" applyBorder="1" applyAlignment="1">
      <alignment horizontal="center" vertical="center"/>
    </xf>
    <xf numFmtId="164" fontId="34" fillId="3" borderId="16" xfId="0" applyNumberFormat="1" applyFont="1" applyFill="1" applyBorder="1" applyAlignment="1">
      <alignment horizontal="center" vertical="center" wrapText="1"/>
    </xf>
    <xf numFmtId="0" fontId="0" fillId="2" borderId="0" xfId="0" applyFill="1"/>
    <xf numFmtId="2" fontId="34" fillId="3" borderId="14" xfId="0" applyNumberFormat="1" applyFont="1" applyFill="1" applyBorder="1" applyAlignment="1">
      <alignment horizontal="right" vertical="center" wrapText="1" indent="1"/>
    </xf>
    <xf numFmtId="0" fontId="46" fillId="3" borderId="6" xfId="0" applyFont="1" applyFill="1" applyBorder="1" applyAlignment="1">
      <alignment horizontal="left" vertical="center" wrapText="1" indent="1"/>
    </xf>
    <xf numFmtId="0" fontId="34" fillId="2" borderId="8" xfId="0" applyFont="1" applyFill="1" applyBorder="1" applyAlignment="1">
      <alignment horizontal="right" vertical="center" wrapText="1" indent="1"/>
    </xf>
    <xf numFmtId="0" fontId="34" fillId="2" borderId="14" xfId="0" applyFont="1" applyFill="1" applyBorder="1" applyAlignment="1">
      <alignment vertical="center" wrapText="1"/>
    </xf>
    <xf numFmtId="2" fontId="20" fillId="2" borderId="3" xfId="0" applyNumberFormat="1" applyFont="1" applyFill="1" applyBorder="1" applyAlignment="1">
      <alignment horizontal="right" vertical="center" wrapText="1" indent="1"/>
    </xf>
    <xf numFmtId="2" fontId="20" fillId="3" borderId="4" xfId="0" applyNumberFormat="1" applyFont="1" applyFill="1" applyBorder="1" applyAlignment="1">
      <alignment horizontal="right" vertical="center" wrapText="1" indent="1"/>
    </xf>
    <xf numFmtId="2" fontId="20" fillId="3" borderId="8" xfId="0" applyNumberFormat="1" applyFont="1" applyFill="1" applyBorder="1" applyAlignment="1">
      <alignment horizontal="right" vertical="center" wrapText="1" indent="1"/>
    </xf>
    <xf numFmtId="2" fontId="20" fillId="2" borderId="6" xfId="0" applyNumberFormat="1" applyFont="1" applyFill="1" applyBorder="1" applyAlignment="1">
      <alignment horizontal="right" vertical="center" wrapText="1" indent="1"/>
    </xf>
    <xf numFmtId="0" fontId="34" fillId="3" borderId="7" xfId="0" applyFont="1" applyFill="1" applyBorder="1" applyAlignment="1">
      <alignment vertical="center" wrapText="1"/>
    </xf>
    <xf numFmtId="0" fontId="34" fillId="3" borderId="7" xfId="0" applyFont="1" applyFill="1" applyBorder="1" applyAlignment="1">
      <alignment horizontal="right" vertical="center" wrapText="1" indent="1"/>
    </xf>
    <xf numFmtId="0" fontId="34" fillId="2" borderId="7" xfId="0" applyFont="1" applyFill="1" applyBorder="1" applyAlignment="1">
      <alignment vertical="center" wrapText="1"/>
    </xf>
    <xf numFmtId="164" fontId="34" fillId="2" borderId="11" xfId="0" applyNumberFormat="1" applyFont="1" applyFill="1" applyBorder="1" applyAlignment="1">
      <alignment horizontal="right" vertical="center"/>
    </xf>
    <xf numFmtId="164" fontId="34" fillId="3" borderId="11" xfId="0" applyNumberFormat="1" applyFont="1" applyFill="1" applyBorder="1" applyAlignment="1">
      <alignment horizontal="right" vertical="center"/>
    </xf>
    <xf numFmtId="0" fontId="50" fillId="3" borderId="14" xfId="0" applyFont="1" applyFill="1" applyBorder="1" applyAlignment="1">
      <alignment horizontal="center" vertical="center" wrapText="1" readingOrder="2"/>
    </xf>
    <xf numFmtId="0" fontId="36" fillId="3" borderId="4" xfId="0" applyFont="1" applyFill="1" applyBorder="1" applyAlignment="1">
      <alignment horizontal="center" vertical="center" readingOrder="1"/>
    </xf>
    <xf numFmtId="0" fontId="5" fillId="0" borderId="0" xfId="0" applyFont="1" applyAlignment="1">
      <alignment vertical="center"/>
    </xf>
    <xf numFmtId="0" fontId="36" fillId="2" borderId="3" xfId="0" applyFont="1" applyFill="1" applyBorder="1" applyAlignment="1">
      <alignment horizontal="center" vertical="center" readingOrder="1"/>
    </xf>
    <xf numFmtId="0" fontId="36" fillId="2" borderId="4" xfId="0" applyFont="1" applyFill="1" applyBorder="1" applyAlignment="1">
      <alignment horizontal="center" vertical="center" readingOrder="1"/>
    </xf>
    <xf numFmtId="0" fontId="72" fillId="0" borderId="0" xfId="0" applyFont="1" applyAlignment="1">
      <alignment vertical="center"/>
    </xf>
    <xf numFmtId="0" fontId="72" fillId="3" borderId="0" xfId="0" applyFont="1" applyFill="1" applyAlignment="1">
      <alignment vertical="center"/>
    </xf>
    <xf numFmtId="0" fontId="73" fillId="0" borderId="0" xfId="0" applyFont="1" applyAlignment="1">
      <alignment horizontal="center" wrapText="1"/>
    </xf>
    <xf numFmtId="0" fontId="74" fillId="0" borderId="0" xfId="0" applyFont="1" applyAlignment="1">
      <alignment horizontal="center" wrapText="1"/>
    </xf>
    <xf numFmtId="0" fontId="7" fillId="2" borderId="3" xfId="0" applyFont="1" applyFill="1" applyBorder="1" applyAlignment="1">
      <alignment horizontal="center" vertical="center" readingOrder="2"/>
    </xf>
    <xf numFmtId="0" fontId="7" fillId="3" borderId="4" xfId="0" applyFont="1" applyFill="1" applyBorder="1" applyAlignment="1">
      <alignment horizontal="center" vertical="center" readingOrder="2"/>
    </xf>
    <xf numFmtId="0" fontId="7" fillId="2" borderId="4" xfId="0" applyFont="1" applyFill="1" applyBorder="1" applyAlignment="1">
      <alignment horizontal="center" vertical="center" readingOrder="2"/>
    </xf>
    <xf numFmtId="0" fontId="7" fillId="2" borderId="4" xfId="0" applyFont="1" applyFill="1" applyBorder="1" applyAlignment="1">
      <alignment horizontal="center" vertical="top" readingOrder="2"/>
    </xf>
    <xf numFmtId="0" fontId="72" fillId="0" borderId="0" xfId="0" applyFont="1" applyAlignment="1">
      <alignment horizontal="right" vertical="center" wrapText="1" readingOrder="2"/>
    </xf>
    <xf numFmtId="0" fontId="72" fillId="3" borderId="0" xfId="0" applyFont="1" applyFill="1" applyAlignment="1">
      <alignment horizontal="right" vertical="center" wrapText="1" readingOrder="2"/>
    </xf>
    <xf numFmtId="0" fontId="5" fillId="3" borderId="0" xfId="0" applyFont="1" applyFill="1"/>
    <xf numFmtId="0" fontId="75" fillId="0" borderId="0" xfId="0" applyFont="1" applyAlignment="1">
      <alignment vertical="center"/>
    </xf>
    <xf numFmtId="0" fontId="75" fillId="3" borderId="0" xfId="0" applyFont="1" applyFill="1" applyAlignment="1">
      <alignment vertical="center"/>
    </xf>
    <xf numFmtId="0" fontId="75" fillId="3" borderId="0" xfId="0" applyFont="1" applyFill="1" applyAlignment="1">
      <alignment vertical="center" wrapText="1"/>
    </xf>
    <xf numFmtId="0" fontId="75" fillId="0" borderId="0" xfId="0" applyFont="1" applyAlignment="1">
      <alignment horizontal="left" vertical="center" wrapText="1"/>
    </xf>
    <xf numFmtId="0" fontId="73" fillId="3" borderId="0" xfId="0" applyFont="1" applyFill="1" applyAlignment="1">
      <alignment horizontal="center" vertical="center" wrapText="1"/>
    </xf>
    <xf numFmtId="0" fontId="74" fillId="3" borderId="0" xfId="0" applyFont="1" applyFill="1" applyAlignment="1">
      <alignment horizontal="center" vertical="center" wrapText="1"/>
    </xf>
    <xf numFmtId="0" fontId="5" fillId="2" borderId="0" xfId="0" applyFont="1" applyFill="1"/>
    <xf numFmtId="0" fontId="3" fillId="2" borderId="0" xfId="0" applyFont="1" applyFill="1"/>
    <xf numFmtId="0" fontId="74" fillId="2" borderId="0" xfId="0" applyFont="1" applyFill="1" applyAlignment="1">
      <alignment horizontal="center" vertical="center" wrapText="1"/>
    </xf>
    <xf numFmtId="0" fontId="34" fillId="2" borderId="4" xfId="0" applyFont="1" applyFill="1" applyBorder="1" applyAlignment="1">
      <alignment horizontal="center" vertical="top" readingOrder="1"/>
    </xf>
    <xf numFmtId="0" fontId="73" fillId="0" borderId="0" xfId="0" applyFont="1" applyAlignment="1">
      <alignment horizontal="center" vertical="center" wrapText="1"/>
    </xf>
    <xf numFmtId="0" fontId="34" fillId="3" borderId="4" xfId="0" applyFont="1" applyFill="1" applyBorder="1" applyAlignment="1">
      <alignment horizontal="center" vertical="center" readingOrder="1"/>
    </xf>
    <xf numFmtId="0" fontId="34" fillId="2" borderId="4" xfId="0" applyFont="1" applyFill="1" applyBorder="1" applyAlignment="1">
      <alignment horizontal="center" vertical="center" readingOrder="1"/>
    </xf>
    <xf numFmtId="0" fontId="74" fillId="3" borderId="0" xfId="0" applyFont="1" applyFill="1" applyAlignment="1">
      <alignment horizontal="center" vertical="center" wrapText="1" readingOrder="2"/>
    </xf>
    <xf numFmtId="0" fontId="34" fillId="2" borderId="3" xfId="0" applyFont="1" applyFill="1" applyBorder="1" applyAlignment="1">
      <alignment horizontal="center" vertical="center" readingOrder="1"/>
    </xf>
    <xf numFmtId="0" fontId="34" fillId="3" borderId="8" xfId="0" applyFont="1" applyFill="1" applyBorder="1" applyAlignment="1">
      <alignment horizontal="center" vertical="center" readingOrder="1"/>
    </xf>
    <xf numFmtId="0" fontId="75" fillId="3" borderId="1" xfId="0" applyFont="1" applyFill="1" applyBorder="1" applyAlignment="1">
      <alignment vertical="center" wrapText="1"/>
    </xf>
    <xf numFmtId="0" fontId="72" fillId="3" borderId="1" xfId="0" applyFont="1" applyFill="1" applyBorder="1" applyAlignment="1">
      <alignment horizontal="right" vertical="center" wrapText="1" readingOrder="2"/>
    </xf>
    <xf numFmtId="0" fontId="7" fillId="3" borderId="8" xfId="0" applyFont="1" applyFill="1" applyBorder="1" applyAlignment="1">
      <alignment horizontal="center" vertical="center" readingOrder="2"/>
    </xf>
    <xf numFmtId="164" fontId="57" fillId="0" borderId="0" xfId="0" applyNumberFormat="1" applyFont="1" applyAlignment="1">
      <alignment horizontal="right"/>
    </xf>
    <xf numFmtId="164" fontId="56" fillId="0" borderId="0" xfId="0" applyNumberFormat="1" applyFont="1" applyAlignment="1">
      <alignment horizontal="right" vertical="center"/>
    </xf>
    <xf numFmtId="0" fontId="20" fillId="3" borderId="7" xfId="0" applyFont="1" applyFill="1" applyBorder="1" applyAlignment="1">
      <alignment horizontal="right" vertical="center" wrapText="1" indent="1"/>
    </xf>
    <xf numFmtId="0" fontId="77" fillId="0" borderId="0" xfId="0" applyFont="1" applyAlignment="1">
      <alignment vertical="center" wrapText="1"/>
    </xf>
    <xf numFmtId="0" fontId="25" fillId="0" borderId="0" xfId="0" applyFont="1" applyAlignment="1">
      <alignment vertical="center"/>
    </xf>
    <xf numFmtId="0" fontId="25" fillId="0" borderId="0" xfId="0" applyFont="1"/>
    <xf numFmtId="0" fontId="25" fillId="0" borderId="0" xfId="0" applyFont="1" applyAlignment="1">
      <alignment horizontal="center" vertical="center" wrapText="1"/>
    </xf>
    <xf numFmtId="0" fontId="36" fillId="0" borderId="0" xfId="0" applyFont="1" applyAlignment="1">
      <alignment vertical="center" wrapText="1" readingOrder="1"/>
    </xf>
    <xf numFmtId="2" fontId="20" fillId="2" borderId="5" xfId="0" applyNumberFormat="1" applyFont="1" applyFill="1" applyBorder="1" applyAlignment="1">
      <alignment horizontal="right" vertical="center" wrapText="1" indent="1"/>
    </xf>
    <xf numFmtId="0" fontId="58" fillId="0" borderId="0" xfId="0" applyFont="1"/>
    <xf numFmtId="0" fontId="34" fillId="0" borderId="0" xfId="0" applyFont="1" applyAlignment="1">
      <alignment horizontal="right" readingOrder="2"/>
    </xf>
    <xf numFmtId="0" fontId="20" fillId="3" borderId="6" xfId="0" applyFont="1" applyFill="1" applyBorder="1" applyAlignment="1">
      <alignment horizontal="right" vertical="center" wrapText="1" indent="1"/>
    </xf>
    <xf numFmtId="2" fontId="20" fillId="3" borderId="6" xfId="0" applyNumberFormat="1" applyFont="1" applyFill="1" applyBorder="1" applyAlignment="1">
      <alignment horizontal="right" vertical="center" wrapText="1" indent="1"/>
    </xf>
    <xf numFmtId="0" fontId="52" fillId="0" borderId="0" xfId="0" applyFont="1" applyAlignment="1">
      <alignment vertical="center"/>
    </xf>
    <xf numFmtId="0" fontId="25" fillId="0" borderId="0" xfId="0" applyFont="1" applyBorder="1" applyAlignment="1">
      <alignment vertical="center" wrapText="1"/>
    </xf>
    <xf numFmtId="0" fontId="34" fillId="0" borderId="0" xfId="0" applyFont="1" applyBorder="1" applyAlignment="1">
      <alignment horizontal="right" vertical="center" readingOrder="2"/>
    </xf>
    <xf numFmtId="0" fontId="26" fillId="0" borderId="0" xfId="0" applyFont="1" applyAlignment="1">
      <alignment horizontal="center" vertical="center" wrapText="1"/>
    </xf>
    <xf numFmtId="0" fontId="34" fillId="2" borderId="3" xfId="0" applyFont="1" applyFill="1" applyBorder="1" applyAlignment="1">
      <alignment horizontal="right" vertical="center" wrapText="1"/>
    </xf>
    <xf numFmtId="0" fontId="20" fillId="2" borderId="3" xfId="0" applyFont="1" applyFill="1" applyBorder="1" applyAlignment="1">
      <alignment horizontal="right" vertical="center" wrapText="1"/>
    </xf>
    <xf numFmtId="0" fontId="34" fillId="3" borderId="4" xfId="0" applyFont="1" applyFill="1" applyBorder="1" applyAlignment="1">
      <alignment horizontal="right" vertical="center" wrapText="1"/>
    </xf>
    <xf numFmtId="0" fontId="20" fillId="3" borderId="4" xfId="0" applyFont="1" applyFill="1" applyBorder="1" applyAlignment="1">
      <alignment horizontal="right" vertical="center" wrapText="1"/>
    </xf>
    <xf numFmtId="0" fontId="34" fillId="2" borderId="5" xfId="0" applyFont="1" applyFill="1" applyBorder="1" applyAlignment="1">
      <alignment horizontal="right" vertical="center" wrapText="1"/>
    </xf>
    <xf numFmtId="0" fontId="20" fillId="2" borderId="5" xfId="0" applyFont="1" applyFill="1" applyBorder="1" applyAlignment="1">
      <alignment horizontal="right" vertical="center" wrapText="1"/>
    </xf>
    <xf numFmtId="0" fontId="34" fillId="3" borderId="14" xfId="0" applyFont="1" applyFill="1" applyBorder="1" applyAlignment="1">
      <alignment horizontal="right" vertical="center" wrapText="1"/>
    </xf>
    <xf numFmtId="0" fontId="5" fillId="0" borderId="0" xfId="0" applyFont="1" applyAlignment="1">
      <alignment vertical="center" wrapText="1"/>
    </xf>
    <xf numFmtId="0" fontId="0" fillId="0" borderId="0" xfId="0" applyAlignment="1">
      <alignment vertical="center" wrapText="1"/>
    </xf>
    <xf numFmtId="0" fontId="34" fillId="2" borderId="0" xfId="0" applyFont="1" applyFill="1" applyBorder="1" applyAlignment="1">
      <alignment horizontal="right" vertical="center" wrapText="1" indent="1"/>
    </xf>
    <xf numFmtId="0" fontId="52" fillId="3" borderId="7" xfId="0" applyFont="1" applyFill="1" applyBorder="1" applyAlignment="1">
      <alignment horizontal="center" vertical="top" wrapText="1"/>
    </xf>
    <xf numFmtId="0" fontId="18" fillId="3" borderId="15" xfId="0" applyFont="1" applyFill="1" applyBorder="1" applyAlignment="1">
      <alignment horizontal="center" vertical="top" wrapText="1"/>
    </xf>
    <xf numFmtId="0" fontId="34" fillId="3" borderId="13" xfId="0" applyFont="1" applyFill="1" applyBorder="1" applyAlignment="1">
      <alignment horizontal="center" wrapText="1"/>
    </xf>
    <xf numFmtId="0" fontId="34" fillId="3" borderId="6" xfId="0" applyFont="1" applyFill="1" applyBorder="1" applyAlignment="1">
      <alignment horizontal="center" wrapText="1"/>
    </xf>
    <xf numFmtId="0" fontId="18" fillId="3" borderId="7" xfId="0" applyFont="1" applyFill="1" applyBorder="1" applyAlignment="1">
      <alignment horizontal="center" vertical="top" wrapText="1"/>
    </xf>
    <xf numFmtId="0" fontId="18" fillId="3" borderId="7" xfId="0" applyFont="1" applyFill="1" applyBorder="1" applyAlignment="1">
      <alignment horizontal="center" vertical="top" wrapText="1"/>
    </xf>
    <xf numFmtId="0" fontId="34" fillId="3" borderId="6" xfId="0" applyFont="1" applyFill="1" applyBorder="1" applyAlignment="1">
      <alignment horizontal="center" wrapText="1"/>
    </xf>
    <xf numFmtId="0" fontId="34" fillId="3" borderId="10"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18" fillId="3" borderId="7" xfId="0" applyFont="1" applyFill="1" applyBorder="1" applyAlignment="1">
      <alignment horizontal="center" vertical="center" wrapText="1"/>
    </xf>
    <xf numFmtId="164" fontId="25" fillId="0" borderId="0" xfId="0" applyNumberFormat="1" applyFont="1" applyAlignment="1">
      <alignment vertical="center" wrapText="1"/>
    </xf>
    <xf numFmtId="0" fontId="2" fillId="2" borderId="0" xfId="0" applyFont="1" applyFill="1" applyAlignment="1">
      <alignment vertical="center" wrapText="1" readingOrder="1"/>
    </xf>
    <xf numFmtId="0" fontId="3" fillId="2" borderId="0" xfId="0" applyFont="1" applyFill="1" applyAlignment="1">
      <alignment vertical="center"/>
    </xf>
    <xf numFmtId="0" fontId="3" fillId="2" borderId="0" xfId="0" applyFont="1" applyFill="1" applyAlignment="1">
      <alignment vertical="center" wrapText="1"/>
    </xf>
    <xf numFmtId="0" fontId="4" fillId="2" borderId="0" xfId="0" applyFont="1" applyFill="1" applyAlignment="1">
      <alignmen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0" fillId="2" borderId="0" xfId="0" applyFill="1" applyBorder="1"/>
    <xf numFmtId="0" fontId="3" fillId="2" borderId="0" xfId="0" applyFont="1" applyFill="1" applyAlignment="1">
      <alignment horizontal="center" vertical="center" wrapText="1"/>
    </xf>
    <xf numFmtId="0" fontId="9" fillId="0" borderId="0" xfId="0" applyFont="1" applyAlignment="1">
      <alignment horizontal="center" vertical="center" wrapText="1" readingOrder="1"/>
    </xf>
    <xf numFmtId="0" fontId="76" fillId="0" borderId="0" xfId="0" applyFont="1" applyBorder="1" applyAlignment="1">
      <alignment horizontal="left" vertical="center" wrapText="1"/>
    </xf>
    <xf numFmtId="0" fontId="73" fillId="0" borderId="0" xfId="0" applyFont="1" applyBorder="1" applyAlignment="1">
      <alignment horizontal="right" vertical="center" wrapText="1" readingOrder="2"/>
    </xf>
    <xf numFmtId="0" fontId="3" fillId="0" borderId="0" xfId="7" applyFont="1" applyAlignment="1">
      <alignment horizontal="distributed" wrapText="1"/>
    </xf>
    <xf numFmtId="0" fontId="39" fillId="2" borderId="9" xfId="0" applyFont="1" applyFill="1" applyBorder="1" applyAlignment="1">
      <alignment horizontal="center" vertical="center" wrapText="1"/>
    </xf>
    <xf numFmtId="0" fontId="46" fillId="2" borderId="9" xfId="0" applyFont="1" applyFill="1" applyBorder="1" applyAlignment="1">
      <alignment horizontal="left" vertical="center" wrapText="1" indent="1"/>
    </xf>
    <xf numFmtId="0" fontId="26" fillId="0" borderId="0" xfId="0" applyFont="1" applyAlignment="1">
      <alignment horizontal="center" vertical="center" wrapText="1" readingOrder="1"/>
    </xf>
    <xf numFmtId="0" fontId="8" fillId="0" borderId="0" xfId="0" applyFont="1" applyAlignment="1">
      <alignment horizontal="right"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34" fillId="3" borderId="4" xfId="0" applyFont="1" applyFill="1" applyBorder="1" applyAlignment="1">
      <alignment horizontal="right" vertical="center" wrapText="1" indent="1"/>
    </xf>
    <xf numFmtId="0" fontId="34" fillId="2" borderId="5" xfId="0" applyFont="1" applyFill="1" applyBorder="1" applyAlignment="1">
      <alignment horizontal="right" vertical="center" wrapText="1" indent="1"/>
    </xf>
    <xf numFmtId="0" fontId="34" fillId="2" borderId="3" xfId="0" applyFont="1" applyFill="1" applyBorder="1" applyAlignment="1">
      <alignment horizontal="right" vertical="center" wrapText="1" indent="1"/>
    </xf>
    <xf numFmtId="0" fontId="18" fillId="3" borderId="7" xfId="0" applyFont="1" applyFill="1" applyBorder="1" applyAlignment="1">
      <alignment horizontal="center" vertical="top" wrapText="1"/>
    </xf>
    <xf numFmtId="0" fontId="34" fillId="3" borderId="10" xfId="0" applyFont="1" applyFill="1" applyBorder="1" applyAlignment="1">
      <alignment horizontal="center" wrapText="1"/>
    </xf>
    <xf numFmtId="0" fontId="34" fillId="3" borderId="6" xfId="0" applyFont="1" applyFill="1" applyBorder="1" applyAlignment="1">
      <alignment horizontal="center" wrapText="1"/>
    </xf>
    <xf numFmtId="0" fontId="39" fillId="2" borderId="8" xfId="0" applyFont="1" applyFill="1" applyBorder="1" applyAlignment="1">
      <alignment horizontal="center" vertical="center" wrapText="1"/>
    </xf>
    <xf numFmtId="0" fontId="46" fillId="2" borderId="8" xfId="0" applyFont="1" applyFill="1" applyBorder="1" applyAlignment="1">
      <alignment horizontal="left" vertical="center" wrapText="1" indent="1"/>
    </xf>
    <xf numFmtId="0" fontId="35" fillId="2" borderId="3" xfId="0" applyFont="1" applyFill="1" applyBorder="1" applyAlignment="1">
      <alignment vertical="center" wrapText="1"/>
    </xf>
    <xf numFmtId="0" fontId="35" fillId="3" borderId="4" xfId="0" applyFont="1" applyFill="1" applyBorder="1" applyAlignment="1">
      <alignment vertical="center" wrapText="1"/>
    </xf>
    <xf numFmtId="0" fontId="46" fillId="3" borderId="7" xfId="0" applyFont="1" applyFill="1" applyBorder="1" applyAlignment="1">
      <alignment horizontal="left" vertical="center" wrapText="1" indent="1"/>
    </xf>
    <xf numFmtId="0" fontId="46" fillId="2" borderId="10" xfId="0" applyFont="1" applyFill="1" applyBorder="1" applyAlignment="1">
      <alignment horizontal="left" vertical="center" wrapText="1" indent="1"/>
    </xf>
    <xf numFmtId="0" fontId="42" fillId="2" borderId="6"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2" fillId="2" borderId="10" xfId="0" applyFont="1" applyFill="1" applyBorder="1" applyAlignment="1">
      <alignment horizontal="center" vertical="center" wrapText="1"/>
    </xf>
    <xf numFmtId="0" fontId="24" fillId="0" borderId="0" xfId="7" applyFont="1" applyAlignment="1">
      <alignment horizontal="right" vertical="top" wrapText="1" readingOrder="2"/>
    </xf>
    <xf numFmtId="164" fontId="34" fillId="2" borderId="25" xfId="0" applyNumberFormat="1" applyFont="1" applyFill="1" applyBorder="1" applyAlignment="1">
      <alignment horizontal="center" vertical="center"/>
    </xf>
    <xf numFmtId="164" fontId="20" fillId="2" borderId="25" xfId="0" applyNumberFormat="1" applyFont="1" applyFill="1" applyBorder="1" applyAlignment="1">
      <alignment horizontal="center" vertical="center"/>
    </xf>
    <xf numFmtId="2" fontId="20" fillId="3" borderId="7" xfId="0" applyNumberFormat="1" applyFont="1" applyFill="1" applyBorder="1" applyAlignment="1">
      <alignment horizontal="right" vertical="center" wrapText="1" indent="1"/>
    </xf>
    <xf numFmtId="0" fontId="34" fillId="2" borderId="10" xfId="0" applyFont="1" applyFill="1" applyBorder="1" applyAlignment="1">
      <alignment vertical="center" wrapText="1"/>
    </xf>
    <xf numFmtId="0" fontId="20" fillId="2" borderId="10" xfId="0" applyFont="1" applyFill="1" applyBorder="1" applyAlignment="1">
      <alignment vertical="center" wrapText="1"/>
    </xf>
    <xf numFmtId="0" fontId="34" fillId="3" borderId="6" xfId="0" applyFont="1" applyFill="1" applyBorder="1" applyAlignment="1">
      <alignment vertical="center" wrapText="1"/>
    </xf>
    <xf numFmtId="0" fontId="20" fillId="3" borderId="6" xfId="0" applyFont="1" applyFill="1" applyBorder="1" applyAlignment="1">
      <alignment vertical="center" wrapText="1"/>
    </xf>
    <xf numFmtId="0" fontId="34" fillId="2" borderId="6" xfId="0" applyFont="1" applyFill="1" applyBorder="1" applyAlignment="1">
      <alignment vertical="center" wrapText="1"/>
    </xf>
    <xf numFmtId="0" fontId="20" fillId="2" borderId="6" xfId="0" applyFont="1" applyFill="1" applyBorder="1" applyAlignment="1">
      <alignment vertical="center" wrapText="1"/>
    </xf>
    <xf numFmtId="0" fontId="20" fillId="3" borderId="7" xfId="0" applyFont="1" applyFill="1" applyBorder="1" applyAlignment="1">
      <alignment vertical="center" wrapText="1"/>
    </xf>
    <xf numFmtId="0" fontId="10" fillId="2" borderId="24" xfId="0" applyFont="1" applyFill="1" applyBorder="1" applyAlignment="1">
      <alignment horizontal="right" vertical="center" wrapText="1"/>
    </xf>
    <xf numFmtId="0" fontId="20" fillId="3" borderId="0" xfId="0" applyFont="1" applyFill="1" applyBorder="1" applyAlignment="1">
      <alignment vertical="center" wrapText="1"/>
    </xf>
    <xf numFmtId="0" fontId="20" fillId="2" borderId="0" xfId="0" applyFont="1" applyFill="1" applyBorder="1" applyAlignment="1">
      <alignment vertical="center" wrapText="1"/>
    </xf>
    <xf numFmtId="0" fontId="20" fillId="3" borderId="1" xfId="0" applyFont="1" applyFill="1" applyBorder="1" applyAlignment="1">
      <alignment vertical="center" wrapText="1"/>
    </xf>
    <xf numFmtId="0" fontId="10" fillId="2" borderId="24" xfId="0" applyFont="1" applyFill="1" applyBorder="1" applyAlignment="1">
      <alignment vertical="center" wrapText="1"/>
    </xf>
    <xf numFmtId="2" fontId="20" fillId="2" borderId="10" xfId="0" applyNumberFormat="1" applyFont="1" applyFill="1" applyBorder="1" applyAlignment="1">
      <alignment horizontal="right" vertical="center" wrapText="1" indent="1"/>
    </xf>
    <xf numFmtId="0" fontId="3" fillId="0" borderId="0" xfId="7" applyFont="1" applyAlignment="1">
      <alignment horizontal="left" vertical="top" wrapText="1" readingOrder="2"/>
    </xf>
    <xf numFmtId="0" fontId="16" fillId="0" borderId="0" xfId="0" applyFont="1" applyAlignment="1">
      <alignment horizontal="center" vertical="center" wrapText="1"/>
    </xf>
    <xf numFmtId="0" fontId="8" fillId="0" borderId="0" xfId="0" applyFont="1" applyAlignment="1">
      <alignment horizontal="center" vertical="center" wrapText="1"/>
    </xf>
    <xf numFmtId="0" fontId="34" fillId="2" borderId="8" xfId="0" applyFont="1" applyFill="1" applyBorder="1" applyAlignment="1">
      <alignment horizontal="center" vertical="center" readingOrder="1"/>
    </xf>
    <xf numFmtId="0" fontId="75" fillId="0" borderId="1" xfId="0" applyFont="1" applyBorder="1" applyAlignment="1">
      <alignment horizontal="left" vertical="center" wrapText="1"/>
    </xf>
    <xf numFmtId="0" fontId="72" fillId="0" borderId="1" xfId="0" applyFont="1" applyBorder="1" applyAlignment="1">
      <alignment horizontal="right" vertical="center" wrapText="1" readingOrder="2"/>
    </xf>
    <xf numFmtId="0" fontId="7" fillId="2" borderId="8" xfId="0" applyFont="1" applyFill="1" applyBorder="1" applyAlignment="1">
      <alignment horizontal="center" vertical="center" readingOrder="2"/>
    </xf>
    <xf numFmtId="0" fontId="34" fillId="3" borderId="10" xfId="0" applyFont="1" applyFill="1" applyBorder="1" applyAlignment="1">
      <alignment horizontal="center" vertical="center" readingOrder="1"/>
    </xf>
    <xf numFmtId="0" fontId="75" fillId="3" borderId="2" xfId="0" applyFont="1" applyFill="1" applyBorder="1" applyAlignment="1">
      <alignment vertical="center" wrapText="1"/>
    </xf>
    <xf numFmtId="0" fontId="72" fillId="3" borderId="2" xfId="0" applyFont="1" applyFill="1" applyBorder="1" applyAlignment="1">
      <alignment horizontal="right" vertical="center" wrapText="1" readingOrder="2"/>
    </xf>
    <xf numFmtId="0" fontId="7" fillId="3" borderId="10" xfId="0" applyFont="1" applyFill="1" applyBorder="1" applyAlignment="1">
      <alignment horizontal="center" vertical="center" readingOrder="2"/>
    </xf>
    <xf numFmtId="0" fontId="34" fillId="2" borderId="6" xfId="0" applyFont="1" applyFill="1" applyBorder="1" applyAlignment="1">
      <alignment horizontal="center" vertical="center" readingOrder="1"/>
    </xf>
    <xf numFmtId="0" fontId="75" fillId="0" borderId="0" xfId="0" applyFont="1" applyBorder="1" applyAlignment="1">
      <alignment horizontal="left" vertical="center" wrapText="1"/>
    </xf>
    <xf numFmtId="0" fontId="72" fillId="0" borderId="0" xfId="0" applyFont="1" applyBorder="1" applyAlignment="1">
      <alignment horizontal="right" vertical="center" wrapText="1" readingOrder="2"/>
    </xf>
    <xf numFmtId="0" fontId="7" fillId="2" borderId="6" xfId="0" applyFont="1" applyFill="1" applyBorder="1" applyAlignment="1">
      <alignment horizontal="center" vertical="center" readingOrder="2"/>
    </xf>
    <xf numFmtId="0" fontId="34" fillId="3" borderId="6" xfId="0" applyFont="1" applyFill="1" applyBorder="1" applyAlignment="1">
      <alignment horizontal="center" vertical="center" readingOrder="1"/>
    </xf>
    <xf numFmtId="0" fontId="75" fillId="3" borderId="0" xfId="0" applyFont="1" applyFill="1" applyBorder="1" applyAlignment="1">
      <alignment vertical="center" wrapText="1"/>
    </xf>
    <xf numFmtId="0" fontId="72" fillId="3" borderId="0" xfId="0" applyFont="1" applyFill="1" applyBorder="1" applyAlignment="1">
      <alignment horizontal="right" vertical="center" wrapText="1" readingOrder="2"/>
    </xf>
    <xf numFmtId="0" fontId="7" fillId="3" borderId="6" xfId="0" applyFont="1" applyFill="1" applyBorder="1" applyAlignment="1">
      <alignment horizontal="center" vertical="center" readingOrder="2"/>
    </xf>
    <xf numFmtId="0" fontId="36" fillId="2" borderId="7" xfId="0" applyFont="1" applyFill="1" applyBorder="1" applyAlignment="1">
      <alignment horizontal="center" vertical="top" readingOrder="1"/>
    </xf>
    <xf numFmtId="0" fontId="51" fillId="2" borderId="7" xfId="1" applyFont="1" applyFill="1" applyBorder="1" applyAlignment="1" applyProtection="1">
      <alignment horizontal="right" wrapText="1" indent="1"/>
    </xf>
    <xf numFmtId="0" fontId="34" fillId="2" borderId="7" xfId="0" applyFont="1" applyFill="1" applyBorder="1" applyAlignment="1">
      <alignment horizontal="center" vertical="center"/>
    </xf>
    <xf numFmtId="0" fontId="36" fillId="2" borderId="7" xfId="0" applyFont="1" applyFill="1" applyBorder="1" applyAlignment="1">
      <alignment horizontal="center" vertical="center" readingOrder="1"/>
    </xf>
    <xf numFmtId="0" fontId="34" fillId="2" borderId="3" xfId="16" applyFont="1" applyFill="1" applyBorder="1" applyAlignment="1">
      <alignment horizontal="center" vertical="center"/>
    </xf>
    <xf numFmtId="0" fontId="34" fillId="3" borderId="4" xfId="16" applyFont="1" applyFill="1" applyBorder="1" applyAlignment="1">
      <alignment horizontal="center" vertical="center"/>
    </xf>
    <xf numFmtId="0" fontId="34" fillId="2" borderId="4" xfId="16" applyFont="1" applyFill="1" applyBorder="1" applyAlignment="1">
      <alignment horizontal="center" vertical="center"/>
    </xf>
    <xf numFmtId="0" fontId="36" fillId="3" borderId="4" xfId="16" applyFont="1" applyFill="1" applyBorder="1" applyAlignment="1">
      <alignment horizontal="center" vertical="center" readingOrder="2"/>
    </xf>
    <xf numFmtId="0" fontId="75" fillId="3" borderId="0" xfId="16" applyFont="1" applyFill="1" applyAlignment="1">
      <alignment vertical="center" wrapText="1"/>
    </xf>
    <xf numFmtId="0" fontId="34" fillId="3" borderId="8" xfId="16" applyFont="1" applyFill="1" applyBorder="1" applyAlignment="1">
      <alignment horizontal="center" vertical="center"/>
    </xf>
    <xf numFmtId="0" fontId="36" fillId="2" borderId="3" xfId="16" applyFont="1" applyFill="1" applyBorder="1" applyAlignment="1">
      <alignment horizontal="center" vertical="center" readingOrder="2"/>
    </xf>
    <xf numFmtId="0" fontId="34" fillId="2" borderId="8" xfId="16" applyFont="1" applyFill="1" applyBorder="1" applyAlignment="1">
      <alignment horizontal="center" vertical="center"/>
    </xf>
    <xf numFmtId="0" fontId="34" fillId="3" borderId="10" xfId="16" applyFont="1" applyFill="1" applyBorder="1" applyAlignment="1">
      <alignment horizontal="center" vertical="center"/>
    </xf>
    <xf numFmtId="0" fontId="34" fillId="2" borderId="6" xfId="16" applyFont="1" applyFill="1" applyBorder="1" applyAlignment="1">
      <alignment horizontal="center" vertical="center"/>
    </xf>
    <xf numFmtId="0" fontId="34" fillId="3" borderId="6" xfId="16" applyFont="1" applyFill="1" applyBorder="1" applyAlignment="1">
      <alignment horizontal="center" vertical="center"/>
    </xf>
    <xf numFmtId="0" fontId="0" fillId="4" borderId="0" xfId="0" applyFill="1"/>
    <xf numFmtId="0" fontId="25" fillId="4" borderId="0" xfId="0" applyFont="1" applyFill="1"/>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20" fillId="2" borderId="6" xfId="0" applyFont="1" applyFill="1" applyBorder="1" applyAlignment="1">
      <alignment horizontal="right" vertical="center" wrapText="1"/>
    </xf>
    <xf numFmtId="0" fontId="20" fillId="3" borderId="6" xfId="0" applyFont="1" applyFill="1" applyBorder="1" applyAlignment="1">
      <alignment horizontal="right" vertical="center" wrapText="1"/>
    </xf>
    <xf numFmtId="0" fontId="20" fillId="2" borderId="9" xfId="0" applyFont="1" applyFill="1" applyBorder="1" applyAlignment="1">
      <alignment vertical="center" wrapText="1"/>
    </xf>
    <xf numFmtId="0" fontId="20" fillId="3" borderId="3" xfId="0" applyFont="1" applyFill="1" applyBorder="1" applyAlignment="1">
      <alignment vertical="center" wrapText="1"/>
    </xf>
    <xf numFmtId="0" fontId="20" fillId="3" borderId="7" xfId="0" applyFont="1" applyFill="1" applyBorder="1" applyAlignment="1">
      <alignment horizontal="right" vertical="center" wrapText="1"/>
    </xf>
    <xf numFmtId="0" fontId="35" fillId="3" borderId="10" xfId="0" applyFont="1" applyFill="1" applyBorder="1" applyAlignment="1">
      <alignment horizontal="center" wrapText="1"/>
    </xf>
    <xf numFmtId="0" fontId="52" fillId="3" borderId="10" xfId="0" applyFont="1" applyFill="1" applyBorder="1" applyAlignment="1">
      <alignment horizontal="center" wrapText="1"/>
    </xf>
    <xf numFmtId="0" fontId="20" fillId="3" borderId="5" xfId="0" applyFont="1" applyFill="1" applyBorder="1" applyAlignment="1">
      <alignment vertical="center" wrapText="1"/>
    </xf>
    <xf numFmtId="0" fontId="34" fillId="3" borderId="5" xfId="0" applyFont="1" applyFill="1" applyBorder="1" applyAlignment="1">
      <alignment vertical="center" wrapText="1"/>
    </xf>
    <xf numFmtId="0" fontId="36" fillId="0" borderId="24" xfId="0" applyFont="1" applyBorder="1" applyAlignment="1">
      <alignment vertical="center"/>
    </xf>
    <xf numFmtId="0" fontId="20" fillId="2" borderId="10" xfId="0" applyFont="1" applyFill="1" applyBorder="1" applyAlignment="1">
      <alignment horizontal="right" vertical="center" wrapText="1"/>
    </xf>
    <xf numFmtId="2" fontId="10" fillId="2" borderId="24" xfId="0" applyNumberFormat="1" applyFont="1" applyFill="1" applyBorder="1" applyAlignment="1">
      <alignment vertical="center" wrapText="1"/>
    </xf>
    <xf numFmtId="0" fontId="8" fillId="0" borderId="0" xfId="0" applyFont="1" applyAlignment="1">
      <alignment horizontal="right" vertical="center" wrapText="1"/>
    </xf>
    <xf numFmtId="0" fontId="8" fillId="0" borderId="0" xfId="0" applyFont="1" applyBorder="1" applyAlignment="1">
      <alignment horizontal="center" vertical="center" wrapText="1"/>
    </xf>
    <xf numFmtId="0" fontId="16" fillId="0" borderId="0" xfId="0" applyFont="1" applyAlignment="1">
      <alignment horizontal="center" vertical="center" wrapText="1"/>
    </xf>
    <xf numFmtId="0" fontId="10" fillId="3" borderId="6" xfId="0" applyFont="1" applyFill="1" applyBorder="1" applyAlignment="1">
      <alignment horizontal="center" vertical="center" wrapText="1"/>
    </xf>
    <xf numFmtId="0" fontId="8" fillId="0" borderId="0" xfId="0" applyFont="1" applyAlignment="1">
      <alignment horizontal="center" vertical="center" wrapText="1"/>
    </xf>
    <xf numFmtId="0" fontId="43" fillId="3" borderId="7" xfId="0" applyFont="1" applyFill="1" applyBorder="1" applyAlignment="1">
      <alignment horizontal="center" vertical="top" wrapText="1"/>
    </xf>
    <xf numFmtId="0" fontId="10" fillId="0" borderId="0" xfId="0" applyFont="1" applyBorder="1" applyAlignment="1">
      <alignment vertical="center" wrapText="1"/>
    </xf>
    <xf numFmtId="0" fontId="18" fillId="3" borderId="15" xfId="0" applyFont="1" applyFill="1" applyBorder="1" applyAlignment="1">
      <alignment horizontal="center" vertical="top" wrapText="1"/>
    </xf>
    <xf numFmtId="0" fontId="18" fillId="3" borderId="7" xfId="0" applyFont="1" applyFill="1" applyBorder="1" applyAlignment="1">
      <alignment horizontal="center" vertical="top" wrapText="1"/>
    </xf>
    <xf numFmtId="0" fontId="34" fillId="3" borderId="6"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3" borderId="10" xfId="0" applyFont="1" applyFill="1" applyBorder="1" applyAlignment="1">
      <alignment horizontal="center" wrapText="1"/>
    </xf>
    <xf numFmtId="0" fontId="8" fillId="2" borderId="0" xfId="0" applyFont="1" applyFill="1" applyAlignment="1">
      <alignment horizontal="right" vertical="center" wrapText="1"/>
    </xf>
    <xf numFmtId="0" fontId="34" fillId="3" borderId="6" xfId="0" applyFont="1" applyFill="1" applyBorder="1" applyAlignment="1">
      <alignment horizontal="center" wrapText="1"/>
    </xf>
    <xf numFmtId="0" fontId="34" fillId="3" borderId="13" xfId="0" applyFont="1" applyFill="1" applyBorder="1" applyAlignment="1">
      <alignment horizontal="center" wrapText="1"/>
    </xf>
    <xf numFmtId="0" fontId="35" fillId="2" borderId="4" xfId="0" applyFont="1" applyFill="1" applyBorder="1" applyAlignment="1">
      <alignment vertical="center" wrapText="1"/>
    </xf>
    <xf numFmtId="0" fontId="35" fillId="3" borderId="8" xfId="0" applyFont="1" applyFill="1" applyBorder="1" applyAlignment="1">
      <alignment vertical="center" wrapText="1"/>
    </xf>
    <xf numFmtId="0" fontId="34" fillId="2" borderId="8" xfId="0" applyFont="1" applyFill="1" applyBorder="1" applyAlignment="1">
      <alignment horizontal="right" vertical="center" wrapText="1"/>
    </xf>
    <xf numFmtId="0" fontId="34" fillId="3" borderId="7" xfId="0" applyFont="1" applyFill="1" applyBorder="1" applyAlignment="1">
      <alignment horizontal="right" vertical="center" wrapText="1"/>
    </xf>
    <xf numFmtId="0" fontId="46" fillId="2" borderId="17" xfId="0" applyFont="1" applyFill="1" applyBorder="1" applyAlignment="1">
      <alignment horizontal="left" vertical="center" wrapText="1" indent="1"/>
    </xf>
    <xf numFmtId="0" fontId="20" fillId="2" borderId="18" xfId="0" applyFont="1" applyFill="1" applyBorder="1" applyAlignment="1">
      <alignment horizontal="right" vertical="center" wrapText="1" indent="1"/>
    </xf>
    <xf numFmtId="0" fontId="46" fillId="3" borderId="19" xfId="0" applyFont="1" applyFill="1" applyBorder="1" applyAlignment="1">
      <alignment horizontal="left" vertical="center" wrapText="1" indent="1"/>
    </xf>
    <xf numFmtId="0" fontId="34" fillId="3" borderId="0" xfId="0" applyFont="1" applyFill="1" applyBorder="1" applyAlignment="1">
      <alignment horizontal="right" vertical="center" wrapText="1" indent="1"/>
    </xf>
    <xf numFmtId="0" fontId="20" fillId="3" borderId="21" xfId="0" applyFont="1" applyFill="1" applyBorder="1" applyAlignment="1">
      <alignment horizontal="right" vertical="center" wrapText="1" indent="1"/>
    </xf>
    <xf numFmtId="0" fontId="46" fillId="2" borderId="19" xfId="0" applyFont="1" applyFill="1" applyBorder="1" applyAlignment="1">
      <alignment horizontal="left" vertical="center" wrapText="1" indent="1"/>
    </xf>
    <xf numFmtId="0" fontId="20" fillId="2" borderId="21" xfId="0" applyFont="1" applyFill="1" applyBorder="1" applyAlignment="1">
      <alignment horizontal="right" vertical="center" wrapText="1" indent="1"/>
    </xf>
    <xf numFmtId="0" fontId="46" fillId="3" borderId="20" xfId="0" applyFont="1" applyFill="1" applyBorder="1" applyAlignment="1">
      <alignment horizontal="left" vertical="center" wrapText="1" indent="1"/>
    </xf>
    <xf numFmtId="0" fontId="20" fillId="3" borderId="22" xfId="0" applyFont="1" applyFill="1" applyBorder="1" applyAlignment="1">
      <alignment horizontal="right" vertical="center" wrapText="1" indent="1"/>
    </xf>
    <xf numFmtId="0" fontId="34" fillId="3" borderId="1" xfId="0" applyFont="1" applyFill="1" applyBorder="1" applyAlignment="1">
      <alignment horizontal="right" vertical="center" wrapText="1" indent="1"/>
    </xf>
    <xf numFmtId="0" fontId="5" fillId="2" borderId="1" xfId="0" applyFont="1" applyFill="1" applyBorder="1" applyAlignment="1">
      <alignment vertical="center" wrapText="1"/>
    </xf>
    <xf numFmtId="2" fontId="25" fillId="0" borderId="0" xfId="0" applyNumberFormat="1" applyFont="1"/>
    <xf numFmtId="0" fontId="10" fillId="3" borderId="10" xfId="0" applyFont="1" applyFill="1" applyBorder="1" applyAlignment="1">
      <alignment horizontal="center" vertical="center" wrapText="1"/>
    </xf>
    <xf numFmtId="0" fontId="43" fillId="3" borderId="7" xfId="0" applyFont="1" applyFill="1" applyBorder="1" applyAlignment="1">
      <alignment horizontal="center" vertical="top" wrapText="1"/>
    </xf>
    <xf numFmtId="0" fontId="34" fillId="2" borderId="14" xfId="0" applyFont="1" applyFill="1" applyBorder="1" applyAlignment="1">
      <alignment horizontal="center" vertical="center" wrapText="1"/>
    </xf>
    <xf numFmtId="0" fontId="54" fillId="2" borderId="3" xfId="0" applyFont="1" applyFill="1" applyBorder="1" applyAlignment="1">
      <alignment horizontal="right" vertical="center" wrapText="1"/>
    </xf>
    <xf numFmtId="0" fontId="54" fillId="3" borderId="4" xfId="0" applyFont="1" applyFill="1" applyBorder="1" applyAlignment="1">
      <alignment horizontal="right" vertical="center" wrapText="1"/>
    </xf>
    <xf numFmtId="0" fontId="39" fillId="3" borderId="8" xfId="0" applyFont="1" applyFill="1" applyBorder="1" applyAlignment="1">
      <alignment horizontal="center" vertical="center" wrapText="1"/>
    </xf>
    <xf numFmtId="0" fontId="46" fillId="3" borderId="8" xfId="0" applyFont="1" applyFill="1" applyBorder="1" applyAlignment="1">
      <alignment horizontal="left" vertical="center" wrapText="1" indent="1"/>
    </xf>
    <xf numFmtId="0" fontId="54" fillId="3" borderId="8" xfId="0" applyFont="1" applyFill="1" applyBorder="1" applyAlignment="1">
      <alignment horizontal="right" vertical="center" wrapText="1"/>
    </xf>
    <xf numFmtId="0" fontId="34" fillId="3" borderId="8" xfId="0" applyFont="1" applyFill="1" applyBorder="1" applyAlignment="1">
      <alignment horizontal="right" vertical="center" wrapText="1"/>
    </xf>
    <xf numFmtId="0" fontId="20" fillId="3" borderId="8" xfId="0" applyFont="1" applyFill="1" applyBorder="1" applyAlignment="1">
      <alignment horizontal="right" vertical="center" wrapText="1"/>
    </xf>
    <xf numFmtId="1" fontId="20" fillId="2" borderId="10" xfId="0" applyNumberFormat="1" applyFont="1" applyFill="1" applyBorder="1" applyAlignment="1">
      <alignment horizontal="right" vertical="center" wrapText="1" indent="1"/>
    </xf>
    <xf numFmtId="1" fontId="20" fillId="3" borderId="6" xfId="0" applyNumberFormat="1" applyFont="1" applyFill="1" applyBorder="1" applyAlignment="1">
      <alignment horizontal="right" vertical="center" wrapText="1" indent="1"/>
    </xf>
    <xf numFmtId="1" fontId="20" fillId="2" borderId="6" xfId="0" applyNumberFormat="1" applyFont="1" applyFill="1" applyBorder="1" applyAlignment="1">
      <alignment horizontal="right" vertical="center" wrapText="1" indent="1"/>
    </xf>
    <xf numFmtId="1" fontId="34" fillId="2" borderId="0" xfId="0" applyNumberFormat="1" applyFont="1" applyFill="1" applyBorder="1" applyAlignment="1">
      <alignment horizontal="right" vertical="center" wrapText="1" indent="1"/>
    </xf>
    <xf numFmtId="1" fontId="34" fillId="3" borderId="0" xfId="0" applyNumberFormat="1" applyFont="1" applyFill="1" applyBorder="1" applyAlignment="1">
      <alignment horizontal="right" vertical="center" wrapText="1" indent="1"/>
    </xf>
    <xf numFmtId="0" fontId="20" fillId="3" borderId="5" xfId="0" applyFont="1" applyFill="1" applyBorder="1" applyAlignment="1">
      <alignment horizontal="right" vertical="center" wrapText="1"/>
    </xf>
    <xf numFmtId="0" fontId="34" fillId="2" borderId="10" xfId="0" applyFont="1" applyFill="1" applyBorder="1" applyAlignment="1">
      <alignment horizontal="right" vertical="center" wrapText="1"/>
    </xf>
    <xf numFmtId="0" fontId="34" fillId="3" borderId="6" xfId="0" applyFont="1" applyFill="1" applyBorder="1" applyAlignment="1">
      <alignment horizontal="right" vertical="center" wrapText="1"/>
    </xf>
    <xf numFmtId="0" fontId="34" fillId="2" borderId="6" xfId="0" applyFont="1" applyFill="1" applyBorder="1" applyAlignment="1">
      <alignment horizontal="right" vertic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horizontal="right" vertical="center" wrapText="1"/>
    </xf>
    <xf numFmtId="0" fontId="18" fillId="3" borderId="7" xfId="0" applyFont="1" applyFill="1" applyBorder="1" applyAlignment="1">
      <alignment horizontal="center" vertical="top" wrapText="1"/>
    </xf>
    <xf numFmtId="0" fontId="34" fillId="3" borderId="14" xfId="0" applyFont="1" applyFill="1" applyBorder="1" applyAlignment="1">
      <alignment horizontal="center" vertical="center" wrapText="1"/>
    </xf>
    <xf numFmtId="0" fontId="34" fillId="3" borderId="6" xfId="0" applyFont="1" applyFill="1" applyBorder="1" applyAlignment="1">
      <alignment horizontal="center" wrapText="1"/>
    </xf>
    <xf numFmtId="0" fontId="34" fillId="3" borderId="0" xfId="0" applyFont="1" applyFill="1" applyBorder="1" applyAlignment="1">
      <alignment vertical="center" wrapText="1"/>
    </xf>
    <xf numFmtId="49" fontId="10" fillId="2" borderId="24" xfId="0" applyNumberFormat="1" applyFont="1" applyFill="1" applyBorder="1" applyAlignment="1">
      <alignment horizontal="right" vertical="center" wrapText="1"/>
    </xf>
    <xf numFmtId="0" fontId="20" fillId="3" borderId="0" xfId="0" applyFont="1" applyFill="1" applyBorder="1" applyAlignment="1">
      <alignment horizontal="right" vertical="center" wrapText="1"/>
    </xf>
    <xf numFmtId="164" fontId="20" fillId="2" borderId="11" xfId="0" applyNumberFormat="1" applyFont="1" applyFill="1" applyBorder="1" applyAlignment="1">
      <alignment horizontal="right" vertical="center"/>
    </xf>
    <xf numFmtId="164" fontId="20" fillId="3" borderId="12" xfId="0" applyNumberFormat="1" applyFont="1" applyFill="1" applyBorder="1" applyAlignment="1">
      <alignment horizontal="right" vertical="center"/>
    </xf>
    <xf numFmtId="164" fontId="34" fillId="3" borderId="15" xfId="0" applyNumberFormat="1" applyFont="1" applyFill="1" applyBorder="1" applyAlignment="1">
      <alignment horizontal="center" vertical="center"/>
    </xf>
    <xf numFmtId="164" fontId="20" fillId="3" borderId="38" xfId="0" applyNumberFormat="1" applyFont="1" applyFill="1" applyBorder="1" applyAlignment="1">
      <alignment horizontal="right" vertical="center"/>
    </xf>
    <xf numFmtId="164" fontId="34" fillId="3" borderId="15" xfId="0" applyNumberFormat="1" applyFont="1" applyFill="1" applyBorder="1" applyAlignment="1">
      <alignment horizontal="right" vertical="center"/>
    </xf>
    <xf numFmtId="0" fontId="34" fillId="2" borderId="9" xfId="0" applyFont="1" applyFill="1" applyBorder="1" applyAlignment="1">
      <alignment vertical="center" wrapText="1"/>
    </xf>
    <xf numFmtId="0" fontId="34" fillId="3" borderId="3" xfId="0" applyFont="1" applyFill="1" applyBorder="1" applyAlignment="1">
      <alignment vertical="center" wrapText="1"/>
    </xf>
    <xf numFmtId="0" fontId="34" fillId="3" borderId="5" xfId="0" applyFont="1" applyFill="1" applyBorder="1" applyAlignment="1">
      <alignment horizontal="right" vertical="center" wrapText="1"/>
    </xf>
    <xf numFmtId="0" fontId="5" fillId="2" borderId="28" xfId="0" applyFont="1" applyFill="1" applyBorder="1" applyAlignment="1">
      <alignment vertical="center" wrapText="1"/>
    </xf>
    <xf numFmtId="0" fontId="5" fillId="2" borderId="24" xfId="0" applyFont="1" applyFill="1" applyBorder="1" applyAlignment="1">
      <alignment vertical="center" wrapText="1"/>
    </xf>
    <xf numFmtId="0" fontId="5" fillId="2" borderId="29" xfId="0" applyFont="1" applyFill="1" applyBorder="1" applyAlignment="1">
      <alignment vertical="center" wrapText="1"/>
    </xf>
    <xf numFmtId="0" fontId="34" fillId="2" borderId="6" xfId="0" applyFont="1" applyFill="1" applyBorder="1" applyAlignment="1">
      <alignment horizontal="right" vertical="center" wrapText="1" indent="1"/>
    </xf>
    <xf numFmtId="1" fontId="81" fillId="0" borderId="1" xfId="0" applyNumberFormat="1" applyFont="1" applyBorder="1" applyAlignment="1">
      <alignment horizontal="right" vertical="center"/>
    </xf>
    <xf numFmtId="0" fontId="34" fillId="2" borderId="7" xfId="0" applyFont="1" applyFill="1" applyBorder="1" applyAlignment="1">
      <alignment horizontal="right" vertical="center" wrapText="1"/>
    </xf>
    <xf numFmtId="0" fontId="20" fillId="2" borderId="7" xfId="0" applyFont="1" applyFill="1" applyBorder="1" applyAlignment="1">
      <alignment horizontal="right" vertical="center" wrapText="1"/>
    </xf>
    <xf numFmtId="164" fontId="83" fillId="0" borderId="0" xfId="0" applyNumberFormat="1" applyFont="1" applyAlignment="1">
      <alignment horizontal="right" vertical="center"/>
    </xf>
    <xf numFmtId="164" fontId="83" fillId="0" borderId="0" xfId="0" applyNumberFormat="1" applyFont="1" applyAlignment="1">
      <alignment horizontal="left"/>
    </xf>
    <xf numFmtId="0" fontId="18" fillId="3" borderId="15" xfId="0" applyFont="1" applyFill="1" applyBorder="1" applyAlignment="1">
      <alignment horizontal="center" vertical="top" wrapText="1"/>
    </xf>
    <xf numFmtId="0" fontId="34" fillId="3" borderId="13" xfId="0" applyFont="1" applyFill="1" applyBorder="1" applyAlignment="1">
      <alignment horizontal="center" wrapText="1"/>
    </xf>
    <xf numFmtId="0" fontId="18" fillId="3" borderId="15" xfId="0" applyFont="1" applyFill="1" applyBorder="1" applyAlignment="1">
      <alignment horizontal="center" vertical="top" wrapText="1"/>
    </xf>
    <xf numFmtId="0" fontId="34" fillId="3" borderId="13" xfId="0" applyFont="1" applyFill="1" applyBorder="1" applyAlignment="1">
      <alignment horizontal="center" wrapText="1"/>
    </xf>
    <xf numFmtId="1" fontId="34" fillId="2" borderId="11" xfId="0" applyNumberFormat="1" applyFont="1" applyFill="1" applyBorder="1" applyAlignment="1">
      <alignment horizontal="right" vertical="center"/>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horizontal="right" vertical="center" wrapText="1"/>
    </xf>
    <xf numFmtId="0" fontId="16" fillId="0" borderId="0" xfId="0" applyFont="1" applyAlignment="1">
      <alignment horizontal="center" vertical="center" wrapText="1"/>
    </xf>
    <xf numFmtId="0" fontId="10" fillId="0" borderId="0" xfId="0" applyFont="1" applyBorder="1" applyAlignment="1">
      <alignment vertical="center" wrapText="1"/>
    </xf>
    <xf numFmtId="0" fontId="34" fillId="3" borderId="14" xfId="0" applyFont="1" applyFill="1" applyBorder="1" applyAlignment="1">
      <alignment horizontal="center" vertical="center" wrapText="1"/>
    </xf>
    <xf numFmtId="0" fontId="18" fillId="3" borderId="7" xfId="0" applyFont="1" applyFill="1" applyBorder="1" applyAlignment="1">
      <alignment horizontal="center" vertical="top" wrapText="1"/>
    </xf>
    <xf numFmtId="0" fontId="34" fillId="3" borderId="10" xfId="0" applyFont="1" applyFill="1" applyBorder="1" applyAlignment="1">
      <alignment horizontal="center" wrapText="1"/>
    </xf>
    <xf numFmtId="0" fontId="34" fillId="3" borderId="6" xfId="0" applyFont="1" applyFill="1" applyBorder="1" applyAlignment="1">
      <alignment horizontal="center" wrapText="1"/>
    </xf>
    <xf numFmtId="0" fontId="18" fillId="3" borderId="20" xfId="0" applyFont="1" applyFill="1" applyBorder="1" applyAlignment="1">
      <alignment horizontal="center" vertical="top" wrapText="1"/>
    </xf>
    <xf numFmtId="0" fontId="18" fillId="3" borderId="1" xfId="0" applyFont="1" applyFill="1" applyBorder="1" applyAlignment="1">
      <alignment horizontal="center" vertical="top" wrapText="1"/>
    </xf>
    <xf numFmtId="0" fontId="18" fillId="3" borderId="22" xfId="0" applyFont="1" applyFill="1" applyBorder="1" applyAlignment="1">
      <alignment horizontal="center" vertical="top" wrapText="1"/>
    </xf>
    <xf numFmtId="0" fontId="39" fillId="2" borderId="4" xfId="0" applyFont="1" applyFill="1" applyBorder="1" applyAlignment="1">
      <alignment horizontal="center" vertical="center" wrapText="1"/>
    </xf>
    <xf numFmtId="0" fontId="46" fillId="2" borderId="4" xfId="0" applyFont="1" applyFill="1" applyBorder="1" applyAlignment="1">
      <alignment horizontal="left" vertical="center" wrapText="1" indent="1"/>
    </xf>
    <xf numFmtId="0" fontId="54" fillId="2" borderId="4" xfId="0" applyFont="1" applyFill="1" applyBorder="1" applyAlignment="1">
      <alignment horizontal="right" vertical="center" wrapText="1"/>
    </xf>
    <xf numFmtId="0" fontId="35" fillId="2" borderId="5" xfId="0" applyFont="1" applyFill="1" applyBorder="1" applyAlignment="1">
      <alignment vertical="center" wrapText="1"/>
    </xf>
    <xf numFmtId="0" fontId="54" fillId="2" borderId="5" xfId="0" applyFont="1" applyFill="1" applyBorder="1" applyAlignment="1">
      <alignment horizontal="right" vertical="center" wrapText="1"/>
    </xf>
    <xf numFmtId="0" fontId="39" fillId="3" borderId="3" xfId="0" applyFont="1" applyFill="1" applyBorder="1" applyAlignment="1">
      <alignment horizontal="center" vertical="center" wrapText="1"/>
    </xf>
    <xf numFmtId="0" fontId="46" fillId="3" borderId="3" xfId="0" applyFont="1" applyFill="1" applyBorder="1" applyAlignment="1">
      <alignment horizontal="left" vertical="center" wrapText="1" indent="1"/>
    </xf>
    <xf numFmtId="0" fontId="35" fillId="3" borderId="3" xfId="0" applyFont="1" applyFill="1" applyBorder="1" applyAlignment="1">
      <alignment vertical="center" wrapText="1"/>
    </xf>
    <xf numFmtId="0" fontId="54" fillId="3" borderId="3" xfId="0" applyFont="1" applyFill="1" applyBorder="1" applyAlignment="1">
      <alignment horizontal="right" vertical="center" wrapText="1"/>
    </xf>
    <xf numFmtId="0" fontId="39" fillId="2" borderId="10" xfId="0" applyFont="1" applyFill="1" applyBorder="1" applyAlignment="1">
      <alignment horizontal="center" vertical="center" wrapText="1"/>
    </xf>
    <xf numFmtId="0" fontId="35" fillId="2" borderId="10" xfId="0" applyFont="1" applyFill="1" applyBorder="1" applyAlignment="1">
      <alignment vertical="center" wrapText="1"/>
    </xf>
    <xf numFmtId="0" fontId="54" fillId="2" borderId="10" xfId="0" applyFont="1" applyFill="1" applyBorder="1" applyAlignment="1">
      <alignment horizontal="right" vertical="center" wrapText="1"/>
    </xf>
    <xf numFmtId="0" fontId="35" fillId="3" borderId="14" xfId="0" applyFont="1" applyFill="1" applyBorder="1" applyAlignment="1">
      <alignment vertical="center" wrapText="1"/>
    </xf>
    <xf numFmtId="0" fontId="35" fillId="3" borderId="14" xfId="0" applyFont="1" applyFill="1" applyBorder="1" applyAlignment="1">
      <alignment horizontal="right" vertical="center" wrapText="1"/>
    </xf>
    <xf numFmtId="0" fontId="42" fillId="2" borderId="7" xfId="0" applyFont="1" applyFill="1" applyBorder="1" applyAlignment="1">
      <alignment horizontal="center" vertical="center" wrapText="1"/>
    </xf>
    <xf numFmtId="0" fontId="46" fillId="2" borderId="20" xfId="0" applyFont="1" applyFill="1" applyBorder="1" applyAlignment="1">
      <alignment horizontal="left" vertical="center" wrapText="1" indent="1"/>
    </xf>
    <xf numFmtId="1" fontId="34" fillId="2" borderId="1" xfId="0" applyNumberFormat="1" applyFont="1" applyFill="1" applyBorder="1" applyAlignment="1">
      <alignment horizontal="right" vertical="center" wrapText="1" indent="1"/>
    </xf>
    <xf numFmtId="0" fontId="20" fillId="2" borderId="22" xfId="0" applyFont="1" applyFill="1" applyBorder="1" applyAlignment="1">
      <alignment horizontal="right" vertical="center" wrapText="1" indent="1"/>
    </xf>
    <xf numFmtId="1" fontId="20" fillId="2" borderId="7" xfId="0" applyNumberFormat="1" applyFont="1" applyFill="1" applyBorder="1" applyAlignment="1">
      <alignment horizontal="right" vertical="center" wrapText="1" indent="1"/>
    </xf>
    <xf numFmtId="1" fontId="5" fillId="2" borderId="24" xfId="0" applyNumberFormat="1" applyFont="1" applyFill="1" applyBorder="1" applyAlignment="1">
      <alignment horizontal="right" vertical="center" wrapText="1" readingOrder="1"/>
    </xf>
    <xf numFmtId="0" fontId="34" fillId="2" borderId="2" xfId="0" applyFont="1" applyFill="1" applyBorder="1" applyAlignment="1">
      <alignment horizontal="right" vertical="center" wrapText="1" indent="1"/>
    </xf>
    <xf numFmtId="0" fontId="34" fillId="2" borderId="4" xfId="0" applyFont="1" applyFill="1" applyBorder="1" applyAlignment="1">
      <alignment horizontal="right" vertical="center" wrapText="1" indent="1"/>
    </xf>
    <xf numFmtId="0" fontId="34" fillId="3" borderId="3" xfId="0" applyFont="1" applyFill="1" applyBorder="1" applyAlignment="1">
      <alignment horizontal="right" vertical="center" wrapText="1" indent="1"/>
    </xf>
    <xf numFmtId="0" fontId="42" fillId="2" borderId="41" xfId="0" applyFont="1" applyFill="1" applyBorder="1" applyAlignment="1">
      <alignment horizontal="center" vertical="center" wrapText="1"/>
    </xf>
    <xf numFmtId="0" fontId="46" fillId="2" borderId="42" xfId="0" applyFont="1" applyFill="1" applyBorder="1" applyAlignment="1">
      <alignment horizontal="left" vertical="center" wrapText="1" indent="1"/>
    </xf>
    <xf numFmtId="0" fontId="34" fillId="2" borderId="43" xfId="0" applyFont="1" applyFill="1" applyBorder="1" applyAlignment="1">
      <alignment horizontal="right" vertical="center" wrapText="1" indent="1"/>
    </xf>
    <xf numFmtId="0" fontId="20" fillId="2" borderId="41" xfId="0" applyFont="1" applyFill="1" applyBorder="1" applyAlignment="1">
      <alignment horizontal="right" vertical="center" wrapText="1" indent="1"/>
    </xf>
    <xf numFmtId="0" fontId="42" fillId="3" borderId="44" xfId="0" applyFont="1" applyFill="1" applyBorder="1" applyAlignment="1">
      <alignment horizontal="center" vertical="center" wrapText="1"/>
    </xf>
    <xf numFmtId="0" fontId="46" fillId="3" borderId="45" xfId="0" applyFont="1" applyFill="1" applyBorder="1" applyAlignment="1">
      <alignment horizontal="left" vertical="center" wrapText="1" indent="1"/>
    </xf>
    <xf numFmtId="0" fontId="34" fillId="3" borderId="44" xfId="0" applyFont="1" applyFill="1" applyBorder="1" applyAlignment="1">
      <alignment horizontal="right" vertical="center" wrapText="1" indent="1"/>
    </xf>
    <xf numFmtId="0" fontId="20" fillId="3" borderId="44" xfId="0" applyFont="1" applyFill="1" applyBorder="1" applyAlignment="1">
      <alignment horizontal="right" vertical="center" wrapText="1" indent="1"/>
    </xf>
    <xf numFmtId="0" fontId="3" fillId="0" borderId="0" xfId="0" applyFont="1" applyBorder="1" applyAlignment="1">
      <alignment vertical="center" wrapText="1"/>
    </xf>
    <xf numFmtId="0" fontId="34" fillId="3" borderId="6" xfId="0" applyFont="1" applyFill="1" applyBorder="1" applyAlignment="1">
      <alignment horizontal="right" vertical="center" wrapText="1" indent="1"/>
    </xf>
    <xf numFmtId="0" fontId="34" fillId="3" borderId="14" xfId="0" applyFont="1" applyFill="1" applyBorder="1" applyAlignment="1">
      <alignment vertical="center" wrapText="1"/>
    </xf>
    <xf numFmtId="49" fontId="81" fillId="3" borderId="24" xfId="0" applyNumberFormat="1" applyFont="1" applyFill="1" applyBorder="1" applyAlignment="1">
      <alignment horizontal="center" vertical="center"/>
    </xf>
    <xf numFmtId="0" fontId="82" fillId="3" borderId="24" xfId="0" applyFont="1" applyFill="1" applyBorder="1" applyAlignment="1">
      <alignment vertical="center"/>
    </xf>
    <xf numFmtId="0" fontId="20" fillId="2" borderId="4" xfId="0" applyFont="1" applyFill="1" applyBorder="1" applyAlignment="1">
      <alignment horizontal="right" vertical="center" wrapText="1" indent="1"/>
    </xf>
    <xf numFmtId="2" fontId="20" fillId="2" borderId="4" xfId="0" applyNumberFormat="1" applyFont="1" applyFill="1" applyBorder="1" applyAlignment="1">
      <alignment horizontal="right" vertical="center" wrapText="1" indent="1"/>
    </xf>
    <xf numFmtId="0" fontId="20" fillId="3" borderId="3" xfId="0" applyFont="1" applyFill="1" applyBorder="1" applyAlignment="1">
      <alignment horizontal="right" vertical="center" wrapText="1" indent="1"/>
    </xf>
    <xf numFmtId="2" fontId="20" fillId="3" borderId="3" xfId="0" applyNumberFormat="1" applyFont="1" applyFill="1" applyBorder="1" applyAlignment="1">
      <alignment horizontal="right" vertical="center" wrapText="1" indent="1"/>
    </xf>
    <xf numFmtId="0" fontId="42" fillId="3" borderId="46" xfId="0" applyFont="1" applyFill="1" applyBorder="1" applyAlignment="1">
      <alignment horizontal="center" vertical="center" wrapText="1"/>
    </xf>
    <xf numFmtId="0" fontId="46" fillId="3" borderId="46" xfId="0" applyFont="1" applyFill="1" applyBorder="1" applyAlignment="1">
      <alignment horizontal="left" vertical="center" wrapText="1" indent="1"/>
    </xf>
    <xf numFmtId="0" fontId="20" fillId="3" borderId="46" xfId="0" applyFont="1" applyFill="1" applyBorder="1" applyAlignment="1">
      <alignment horizontal="right" vertical="center" wrapText="1" indent="1"/>
    </xf>
    <xf numFmtId="2" fontId="20" fillId="3" borderId="46" xfId="0" applyNumberFormat="1" applyFont="1" applyFill="1" applyBorder="1" applyAlignment="1">
      <alignment horizontal="right" vertical="center" wrapText="1" indent="1"/>
    </xf>
    <xf numFmtId="49" fontId="10" fillId="3" borderId="24" xfId="0" applyNumberFormat="1" applyFont="1" applyFill="1" applyBorder="1" applyAlignment="1">
      <alignment horizontal="right" vertical="center" wrapText="1"/>
    </xf>
    <xf numFmtId="0" fontId="42" fillId="3" borderId="19" xfId="0" applyFont="1" applyFill="1" applyBorder="1" applyAlignment="1">
      <alignment horizontal="center" vertical="center" wrapText="1"/>
    </xf>
    <xf numFmtId="0" fontId="46" fillId="3" borderId="0" xfId="0" applyFont="1" applyFill="1" applyBorder="1" applyAlignment="1">
      <alignment horizontal="left" vertical="center" wrapText="1" indent="1"/>
    </xf>
    <xf numFmtId="0" fontId="42" fillId="2" borderId="19" xfId="0" applyFont="1" applyFill="1" applyBorder="1" applyAlignment="1">
      <alignment horizontal="center" vertical="center" wrapText="1"/>
    </xf>
    <xf numFmtId="0" fontId="46" fillId="2" borderId="0" xfId="0" applyFont="1" applyFill="1" applyBorder="1" applyAlignment="1">
      <alignment horizontal="left" vertical="center" wrapText="1" indent="1"/>
    </xf>
    <xf numFmtId="0" fontId="34" fillId="2" borderId="0" xfId="0" applyFont="1" applyFill="1" applyBorder="1" applyAlignment="1">
      <alignment vertical="center" wrapText="1"/>
    </xf>
    <xf numFmtId="0" fontId="42" fillId="3" borderId="20" xfId="0" applyFont="1" applyFill="1" applyBorder="1" applyAlignment="1">
      <alignment horizontal="center" vertical="center" wrapText="1"/>
    </xf>
    <xf numFmtId="0" fontId="46" fillId="3" borderId="1" xfId="0" applyFont="1" applyFill="1" applyBorder="1" applyAlignment="1">
      <alignment horizontal="left" vertical="center" wrapText="1" indent="1"/>
    </xf>
    <xf numFmtId="0" fontId="34" fillId="3" borderId="1" xfId="0" applyFont="1" applyFill="1" applyBorder="1" applyAlignment="1">
      <alignment vertical="center" wrapText="1"/>
    </xf>
    <xf numFmtId="0" fontId="10" fillId="3" borderId="24" xfId="0" applyFont="1" applyFill="1" applyBorder="1" applyAlignment="1">
      <alignment horizontal="right" vertical="center" wrapText="1"/>
    </xf>
    <xf numFmtId="164" fontId="34" fillId="2" borderId="13" xfId="0" applyNumberFormat="1" applyFont="1" applyFill="1" applyBorder="1" applyAlignment="1">
      <alignment horizontal="center" vertical="center"/>
    </xf>
    <xf numFmtId="164" fontId="20" fillId="2" borderId="13" xfId="0" applyNumberFormat="1" applyFont="1" applyFill="1" applyBorder="1" applyAlignment="1">
      <alignment horizontal="right" vertical="center"/>
    </xf>
    <xf numFmtId="1" fontId="34" fillId="2" borderId="13" xfId="0" applyNumberFormat="1" applyFont="1" applyFill="1" applyBorder="1" applyAlignment="1">
      <alignment horizontal="right" vertical="center"/>
    </xf>
    <xf numFmtId="164" fontId="34" fillId="3" borderId="16" xfId="0" applyNumberFormat="1" applyFont="1" applyFill="1" applyBorder="1" applyAlignment="1">
      <alignment horizontal="center" vertical="center"/>
    </xf>
    <xf numFmtId="164" fontId="20" fillId="3" borderId="16" xfId="0" applyNumberFormat="1" applyFont="1" applyFill="1" applyBorder="1" applyAlignment="1">
      <alignment horizontal="right" vertical="center"/>
    </xf>
    <xf numFmtId="164" fontId="34" fillId="3" borderId="14" xfId="0" applyNumberFormat="1" applyFont="1" applyFill="1" applyBorder="1" applyAlignment="1">
      <alignment vertical="center" wrapText="1"/>
    </xf>
    <xf numFmtId="164" fontId="34" fillId="2" borderId="13" xfId="0" applyNumberFormat="1" applyFont="1" applyFill="1" applyBorder="1" applyAlignment="1">
      <alignment horizontal="right" vertical="center"/>
    </xf>
    <xf numFmtId="164" fontId="20" fillId="2" borderId="25" xfId="0" applyNumberFormat="1" applyFont="1" applyFill="1" applyBorder="1" applyAlignment="1">
      <alignment horizontal="right" vertical="center"/>
    </xf>
    <xf numFmtId="49" fontId="0" fillId="0" borderId="0" xfId="0" applyNumberFormat="1"/>
    <xf numFmtId="0" fontId="34" fillId="3" borderId="14" xfId="0" applyFont="1" applyFill="1" applyBorder="1" applyAlignment="1">
      <alignment horizontal="center" vertical="center" wrapText="1"/>
    </xf>
    <xf numFmtId="0" fontId="34" fillId="3" borderId="14" xfId="0" applyFont="1" applyFill="1" applyBorder="1" applyAlignment="1">
      <alignment horizontal="center" vertical="center" wrapText="1"/>
    </xf>
    <xf numFmtId="164" fontId="84" fillId="0" borderId="0" xfId="0" applyNumberFormat="1" applyFont="1" applyAlignment="1">
      <alignment horizontal="left"/>
    </xf>
    <xf numFmtId="49" fontId="84" fillId="0" borderId="0" xfId="0" applyNumberFormat="1" applyFont="1" applyAlignment="1">
      <alignment horizontal="center"/>
    </xf>
    <xf numFmtId="0" fontId="10" fillId="3" borderId="24" xfId="0" applyFont="1" applyFill="1" applyBorder="1" applyAlignment="1">
      <alignment vertical="center" wrapText="1"/>
    </xf>
    <xf numFmtId="2" fontId="10" fillId="3" borderId="24" xfId="0" applyNumberFormat="1" applyFont="1" applyFill="1" applyBorder="1" applyAlignment="1">
      <alignment vertical="center" wrapText="1"/>
    </xf>
    <xf numFmtId="0" fontId="36" fillId="3" borderId="24" xfId="0" applyFont="1" applyFill="1" applyBorder="1" applyAlignment="1">
      <alignment vertical="center"/>
    </xf>
    <xf numFmtId="1" fontId="10" fillId="2" borderId="24" xfId="0" applyNumberFormat="1" applyFont="1" applyFill="1" applyBorder="1" applyAlignment="1">
      <alignment horizontal="right" vertical="center" wrapText="1"/>
    </xf>
    <xf numFmtId="0" fontId="2" fillId="0" borderId="0" xfId="6" applyFont="1" applyAlignment="1">
      <alignment horizontal="center" vertical="center" wrapText="1" readingOrder="1"/>
    </xf>
    <xf numFmtId="0" fontId="33" fillId="0" borderId="0" xfId="6" applyFont="1" applyAlignment="1">
      <alignment horizontal="center" vertical="center" wrapText="1" readingOrder="1"/>
    </xf>
    <xf numFmtId="0" fontId="19" fillId="0" borderId="0" xfId="6" applyFont="1" applyAlignment="1">
      <alignment horizontal="center" vertical="center" wrapText="1" readingOrder="1"/>
    </xf>
    <xf numFmtId="0" fontId="6" fillId="0" borderId="0" xfId="6" applyFont="1" applyAlignment="1">
      <alignment horizontal="center" vertical="center" wrapText="1" readingOrder="1"/>
    </xf>
    <xf numFmtId="0" fontId="16" fillId="0" borderId="0" xfId="5" applyFont="1" applyAlignment="1">
      <alignment horizontal="left" vertical="center" wrapText="1" indent="2"/>
    </xf>
    <xf numFmtId="0" fontId="6" fillId="0" borderId="0" xfId="5" applyFont="1" applyAlignment="1">
      <alignment horizontal="right" vertical="center" wrapText="1" indent="2"/>
    </xf>
    <xf numFmtId="0" fontId="44" fillId="0" borderId="0" xfId="7" applyFont="1" applyAlignment="1">
      <alignment horizontal="center" vertical="center" wrapText="1" readingOrder="1"/>
    </xf>
    <xf numFmtId="0" fontId="6" fillId="0" borderId="0" xfId="7" applyFont="1" applyAlignment="1">
      <alignment horizontal="right" vertical="top" wrapText="1" readingOrder="2"/>
    </xf>
    <xf numFmtId="0" fontId="8" fillId="0" borderId="0" xfId="7" applyFont="1" applyAlignment="1">
      <alignment horizontal="left" vertical="top" wrapText="1" readingOrder="1"/>
    </xf>
    <xf numFmtId="0" fontId="27" fillId="0" borderId="0" xfId="7" applyFont="1" applyAlignment="1">
      <alignment horizontal="center" vertical="center" wrapText="1" readingOrder="1"/>
    </xf>
    <xf numFmtId="0" fontId="60" fillId="0" borderId="0" xfId="0" applyFont="1" applyAlignment="1">
      <alignment horizontal="left" vertical="center" wrapText="1" indent="11" readingOrder="2"/>
    </xf>
    <xf numFmtId="0" fontId="8" fillId="0" borderId="0" xfId="7" applyFont="1" applyAlignment="1">
      <alignment horizontal="left" vertical="top" wrapText="1"/>
    </xf>
    <xf numFmtId="0" fontId="2" fillId="0" borderId="0" xfId="7" applyFont="1" applyAlignment="1">
      <alignment horizontal="center" vertical="center" wrapText="1" readingOrder="1"/>
    </xf>
    <xf numFmtId="0" fontId="62" fillId="0" borderId="0" xfId="0" applyFont="1" applyAlignment="1">
      <alignment horizontal="left" vertical="center" wrapText="1" readingOrder="2"/>
    </xf>
    <xf numFmtId="0" fontId="62" fillId="0" borderId="0" xfId="0" applyFont="1" applyAlignment="1">
      <alignment horizontal="left" vertical="center" readingOrder="2"/>
    </xf>
    <xf numFmtId="0" fontId="6" fillId="0" borderId="0" xfId="0" applyFont="1" applyAlignment="1">
      <alignment horizontal="center"/>
    </xf>
    <xf numFmtId="0" fontId="7" fillId="0" borderId="1" xfId="0" applyFont="1" applyBorder="1" applyAlignment="1">
      <alignment horizontal="center"/>
    </xf>
    <xf numFmtId="0" fontId="3" fillId="0" borderId="0" xfId="7" applyFont="1" applyAlignment="1">
      <alignment horizontal="left" vertical="top" wrapText="1" indent="3"/>
    </xf>
    <xf numFmtId="0" fontId="24" fillId="0" borderId="0" xfId="7" applyFont="1" applyAlignment="1">
      <alignment horizontal="right" vertical="top" wrapText="1" readingOrder="2"/>
    </xf>
    <xf numFmtId="0" fontId="16" fillId="0" borderId="0" xfId="7" applyFont="1" applyAlignment="1">
      <alignment horizontal="left" vertical="center" wrapText="1" readingOrder="1"/>
    </xf>
    <xf numFmtId="0" fontId="6" fillId="0" borderId="0" xfId="7" applyFont="1" applyAlignment="1">
      <alignment horizontal="right" vertical="center" readingOrder="2"/>
    </xf>
    <xf numFmtId="0" fontId="24" fillId="0" borderId="0" xfId="7" applyFont="1" applyAlignment="1">
      <alignment horizontal="right" vertical="top" wrapText="1" indent="3" readingOrder="2"/>
    </xf>
    <xf numFmtId="0" fontId="16" fillId="0" borderId="0" xfId="7" applyFont="1" applyAlignment="1">
      <alignment horizontal="left" wrapText="1" readingOrder="1"/>
    </xf>
    <xf numFmtId="0" fontId="6" fillId="0" borderId="0" xfId="7" applyFont="1" applyAlignment="1">
      <alignment horizontal="right" readingOrder="2"/>
    </xf>
    <xf numFmtId="0" fontId="3" fillId="0" borderId="0" xfId="7" applyFont="1" applyAlignment="1">
      <alignment horizontal="left" vertical="top" wrapText="1" readingOrder="1"/>
    </xf>
    <xf numFmtId="0" fontId="27" fillId="0" borderId="0" xfId="7" applyFont="1" applyAlignment="1">
      <alignment horizontal="distributed" vertical="center" wrapText="1" readingOrder="1"/>
    </xf>
    <xf numFmtId="0" fontId="26" fillId="0" borderId="0" xfId="7" applyFont="1" applyAlignment="1">
      <alignment horizontal="center" vertical="center" wrapText="1" readingOrder="1"/>
    </xf>
    <xf numFmtId="0" fontId="23" fillId="0" borderId="0" xfId="7" applyFont="1" applyAlignment="1">
      <alignment horizontal="center" vertical="top" wrapText="1" readingOrder="2"/>
    </xf>
    <xf numFmtId="0" fontId="30" fillId="0" borderId="0" xfId="7" applyFont="1" applyAlignment="1">
      <alignment horizontal="left" vertical="top" wrapText="1"/>
    </xf>
    <xf numFmtId="0" fontId="29" fillId="0" borderId="0" xfId="7" applyFont="1" applyAlignment="1">
      <alignment horizontal="right" vertical="top" wrapText="1" readingOrder="2"/>
    </xf>
    <xf numFmtId="0" fontId="6" fillId="0" borderId="0" xfId="7" applyFont="1" applyAlignment="1">
      <alignment horizontal="right" vertical="top" wrapText="1" indent="3" readingOrder="2"/>
    </xf>
    <xf numFmtId="0" fontId="22" fillId="0" borderId="0" xfId="7" applyFont="1" applyAlignment="1">
      <alignment horizontal="right" vertical="top" wrapText="1" readingOrder="2"/>
    </xf>
    <xf numFmtId="0" fontId="24" fillId="0" borderId="0" xfId="7" applyFont="1" applyAlignment="1">
      <alignment horizontal="right" vertical="top" wrapText="1" indent="2" readingOrder="2"/>
    </xf>
    <xf numFmtId="0" fontId="8" fillId="0" borderId="0" xfId="7" applyFont="1" applyAlignment="1">
      <alignment horizontal="left" wrapText="1"/>
    </xf>
    <xf numFmtId="0" fontId="6" fillId="0" borderId="0" xfId="7" applyFont="1" applyAlignment="1">
      <alignment horizontal="right" wrapText="1" readingOrder="2"/>
    </xf>
    <xf numFmtId="0" fontId="5" fillId="0" borderId="0" xfId="7" applyFont="1" applyAlignment="1">
      <alignment horizontal="left" wrapText="1" indent="3"/>
    </xf>
    <xf numFmtId="0" fontId="6" fillId="0" borderId="0" xfId="7" applyFont="1" applyAlignment="1">
      <alignment horizontal="right" wrapText="1" indent="2" readingOrder="2"/>
    </xf>
    <xf numFmtId="0" fontId="5" fillId="0" borderId="0" xfId="7" applyFont="1" applyAlignment="1">
      <alignment horizontal="left" vertical="top" wrapText="1" indent="3"/>
    </xf>
    <xf numFmtId="0" fontId="6" fillId="0" borderId="0" xfId="7" applyFont="1" applyAlignment="1">
      <alignment horizontal="right" vertical="top" wrapText="1" indent="2" readingOrder="2"/>
    </xf>
    <xf numFmtId="0" fontId="25" fillId="0" borderId="0" xfId="7" applyFont="1" applyAlignment="1">
      <alignment horizontal="left" vertical="top" wrapText="1" indent="3"/>
    </xf>
    <xf numFmtId="0" fontId="22" fillId="0" borderId="0" xfId="7" applyFont="1" applyAlignment="1">
      <alignment horizontal="right" wrapText="1" indent="2" readingOrder="2"/>
    </xf>
    <xf numFmtId="0" fontId="25" fillId="0" borderId="0" xfId="7" applyFont="1" applyAlignment="1">
      <alignment horizontal="left" vertical="top" wrapText="1" indent="3" readingOrder="1"/>
    </xf>
    <xf numFmtId="0" fontId="3" fillId="0" borderId="0" xfId="7" applyFont="1" applyAlignment="1">
      <alignment horizontal="left" vertical="top" wrapText="1" indent="3" readingOrder="1"/>
    </xf>
    <xf numFmtId="0" fontId="22" fillId="0" borderId="0" xfId="7" applyFont="1" applyAlignment="1">
      <alignment horizontal="right" vertical="top" wrapText="1" indent="2" readingOrder="2"/>
    </xf>
    <xf numFmtId="0" fontId="23" fillId="0" borderId="0" xfId="7" applyFont="1" applyAlignment="1">
      <alignment horizontal="right" vertical="top" wrapText="1" indent="2" readingOrder="2"/>
    </xf>
    <xf numFmtId="0" fontId="16" fillId="0" borderId="0" xfId="7" applyFont="1" applyAlignment="1">
      <alignment horizontal="center" wrapText="1"/>
    </xf>
    <xf numFmtId="0" fontId="22" fillId="0" borderId="0" xfId="7" applyFont="1" applyAlignment="1">
      <alignment horizontal="center" wrapText="1" readingOrder="2"/>
    </xf>
    <xf numFmtId="0" fontId="10" fillId="2" borderId="5" xfId="0" applyFont="1" applyFill="1" applyBorder="1" applyAlignment="1">
      <alignment horizontal="right" vertical="center" wrapText="1" indent="1"/>
    </xf>
    <xf numFmtId="0" fontId="15" fillId="3" borderId="14"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vertical="center" wrapText="1"/>
    </xf>
    <xf numFmtId="0" fontId="8" fillId="0" borderId="0" xfId="0" applyFont="1" applyBorder="1" applyAlignment="1">
      <alignment horizontal="center" vertical="center" wrapText="1"/>
    </xf>
    <xf numFmtId="0" fontId="8" fillId="0" borderId="0" xfId="0" applyFont="1" applyAlignment="1">
      <alignment horizontal="right" vertical="center" wrapText="1"/>
    </xf>
    <xf numFmtId="0" fontId="39" fillId="3" borderId="10" xfId="0" applyFont="1" applyFill="1" applyBorder="1" applyAlignment="1">
      <alignment horizontal="center" vertical="center" wrapText="1"/>
    </xf>
    <xf numFmtId="0" fontId="39" fillId="3" borderId="6" xfId="0" applyFont="1" applyFill="1" applyBorder="1" applyAlignment="1">
      <alignment horizontal="center" vertical="center" wrapText="1"/>
    </xf>
    <xf numFmtId="0" fontId="39" fillId="3" borderId="7"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43" fillId="3" borderId="7" xfId="0" applyFont="1" applyFill="1" applyBorder="1" applyAlignment="1">
      <alignment horizontal="center" vertical="top" wrapText="1"/>
    </xf>
    <xf numFmtId="0" fontId="10" fillId="2" borderId="3" xfId="0" applyFont="1" applyFill="1" applyBorder="1" applyAlignment="1">
      <alignment horizontal="right" vertical="center" wrapText="1" indent="1"/>
    </xf>
    <xf numFmtId="0" fontId="10" fillId="3" borderId="4" xfId="0" applyFont="1" applyFill="1" applyBorder="1" applyAlignment="1">
      <alignment horizontal="right" vertical="center" wrapText="1" indent="1"/>
    </xf>
    <xf numFmtId="0" fontId="2" fillId="0" borderId="0" xfId="0" applyFont="1" applyAlignment="1">
      <alignment horizontal="center" vertical="center" wrapText="1" readingOrder="1"/>
    </xf>
    <xf numFmtId="0" fontId="16" fillId="0" borderId="0" xfId="0" applyFont="1" applyAlignment="1">
      <alignment horizontal="center" vertical="center" wrapText="1"/>
    </xf>
    <xf numFmtId="0" fontId="15" fillId="3" borderId="3" xfId="0" applyFont="1" applyFill="1" applyBorder="1" applyAlignment="1">
      <alignment horizontal="right" vertical="center" wrapText="1" indent="1"/>
    </xf>
    <xf numFmtId="0" fontId="15" fillId="3" borderId="28"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5" fillId="2" borderId="4" xfId="0" applyFont="1" applyFill="1" applyBorder="1" applyAlignment="1">
      <alignment horizontal="right" vertical="center" wrapText="1" indent="1"/>
    </xf>
    <xf numFmtId="0" fontId="15" fillId="2" borderId="5" xfId="0" applyFont="1" applyFill="1" applyBorder="1" applyAlignment="1">
      <alignment horizontal="right" vertical="center" wrapText="1" indent="1"/>
    </xf>
    <xf numFmtId="0" fontId="15" fillId="3" borderId="8" xfId="0" applyFont="1" applyFill="1" applyBorder="1" applyAlignment="1">
      <alignment horizontal="right" vertical="center" wrapText="1" indent="1"/>
    </xf>
    <xf numFmtId="0" fontId="15" fillId="2" borderId="10" xfId="0" applyFont="1" applyFill="1" applyBorder="1" applyAlignment="1">
      <alignment horizontal="right" vertical="center" wrapText="1" indent="1"/>
    </xf>
    <xf numFmtId="0" fontId="15" fillId="3" borderId="4" xfId="0" applyFont="1" applyFill="1" applyBorder="1" applyAlignment="1">
      <alignment horizontal="right" vertical="center" wrapText="1" indent="1"/>
    </xf>
    <xf numFmtId="0" fontId="15" fillId="2" borderId="3" xfId="0" applyFont="1" applyFill="1" applyBorder="1" applyAlignment="1">
      <alignment horizontal="right" vertical="center" wrapText="1" indent="1"/>
    </xf>
    <xf numFmtId="0" fontId="10" fillId="0" borderId="0" xfId="0" applyFont="1" applyBorder="1" applyAlignment="1">
      <alignment vertical="center" wrapText="1"/>
    </xf>
    <xf numFmtId="0" fontId="8" fillId="0" borderId="0" xfId="0" applyFont="1" applyBorder="1" applyAlignment="1">
      <alignment horizontal="right" vertical="center" wrapText="1"/>
    </xf>
    <xf numFmtId="0" fontId="34" fillId="3" borderId="17"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4" fillId="3" borderId="18" xfId="0" applyFont="1" applyFill="1" applyBorder="1" applyAlignment="1">
      <alignment horizontal="center" vertical="center" wrapText="1"/>
    </xf>
    <xf numFmtId="0" fontId="52" fillId="3" borderId="7" xfId="0" applyFont="1" applyFill="1" applyBorder="1" applyAlignment="1">
      <alignment horizontal="center" vertical="top" wrapText="1"/>
    </xf>
    <xf numFmtId="0" fontId="15" fillId="3" borderId="6" xfId="0" applyFont="1" applyFill="1" applyBorder="1" applyAlignment="1">
      <alignment horizontal="right" vertical="center" wrapText="1" indent="1"/>
    </xf>
    <xf numFmtId="0" fontId="15" fillId="2" borderId="6" xfId="0" applyFont="1" applyFill="1" applyBorder="1" applyAlignment="1">
      <alignment horizontal="right" vertical="center" wrapText="1" indent="1"/>
    </xf>
    <xf numFmtId="0" fontId="34" fillId="3" borderId="10" xfId="0" applyFont="1" applyFill="1" applyBorder="1" applyAlignment="1">
      <alignment horizontal="center" vertical="center" wrapText="1"/>
    </xf>
    <xf numFmtId="0" fontId="39" fillId="3" borderId="17" xfId="0" applyFont="1" applyFill="1" applyBorder="1" applyAlignment="1">
      <alignment horizontal="center" vertical="center" wrapText="1"/>
    </xf>
    <xf numFmtId="0" fontId="39" fillId="3" borderId="19" xfId="0" applyFont="1" applyFill="1" applyBorder="1" applyAlignment="1">
      <alignment horizontal="center" vertical="center" wrapText="1"/>
    </xf>
    <xf numFmtId="0" fontId="39" fillId="3" borderId="20"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7" xfId="0" applyFont="1" applyFill="1" applyBorder="1" applyAlignment="1">
      <alignment horizontal="right" vertical="center" wrapText="1" indent="1"/>
    </xf>
    <xf numFmtId="0" fontId="15" fillId="2" borderId="14"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3" borderId="10" xfId="0" applyFont="1" applyFill="1" applyBorder="1" applyAlignment="1">
      <alignment horizontal="center" wrapText="1"/>
    </xf>
    <xf numFmtId="0" fontId="15" fillId="3" borderId="7" xfId="0" applyFont="1" applyFill="1" applyBorder="1" applyAlignment="1">
      <alignment horizontal="center" vertical="top" wrapText="1"/>
    </xf>
    <xf numFmtId="0" fontId="15" fillId="2" borderId="7" xfId="0" applyFont="1" applyFill="1" applyBorder="1" applyAlignment="1">
      <alignment horizontal="right" vertical="center" wrapText="1" indent="1"/>
    </xf>
    <xf numFmtId="0" fontId="43" fillId="2" borderId="9" xfId="0" applyFont="1" applyFill="1" applyBorder="1" applyAlignment="1">
      <alignment horizontal="left" vertical="center" wrapText="1" indent="1"/>
    </xf>
    <xf numFmtId="0" fontId="10" fillId="2" borderId="9" xfId="0" applyFont="1" applyFill="1" applyBorder="1" applyAlignment="1">
      <alignment horizontal="right" vertical="center" wrapText="1" indent="1"/>
    </xf>
    <xf numFmtId="0" fontId="43" fillId="3" borderId="4" xfId="0" applyFont="1" applyFill="1" applyBorder="1" applyAlignment="1">
      <alignment horizontal="left" vertical="center" wrapText="1" indent="1"/>
    </xf>
    <xf numFmtId="0" fontId="43" fillId="2" borderId="10" xfId="0" applyFont="1" applyFill="1" applyBorder="1" applyAlignment="1">
      <alignment horizontal="left" vertical="center" wrapText="1" indent="1"/>
    </xf>
    <xf numFmtId="0" fontId="10" fillId="2" borderId="10" xfId="0" applyFont="1" applyFill="1" applyBorder="1" applyAlignment="1">
      <alignment horizontal="right" vertical="center" wrapText="1" indent="1"/>
    </xf>
    <xf numFmtId="0" fontId="15" fillId="3" borderId="17"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0" fillId="0" borderId="0" xfId="0" applyFont="1" applyBorder="1" applyAlignment="1">
      <alignment horizontal="left" vertical="center" wrapText="1"/>
    </xf>
    <xf numFmtId="0" fontId="8" fillId="2" borderId="0"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7" fillId="0" borderId="0" xfId="0" applyFont="1" applyBorder="1" applyAlignment="1">
      <alignment horizontal="left" vertical="center" wrapText="1"/>
    </xf>
    <xf numFmtId="0" fontId="14" fillId="0" borderId="0" xfId="0" applyFont="1" applyBorder="1" applyAlignment="1">
      <alignment horizontal="right" vertical="center" wrapText="1" readingOrder="2"/>
    </xf>
    <xf numFmtId="0" fontId="39" fillId="3" borderId="39" xfId="0" applyFont="1" applyFill="1" applyBorder="1" applyAlignment="1">
      <alignment horizontal="right" vertical="center" wrapText="1" indent="1"/>
    </xf>
    <xf numFmtId="0" fontId="39" fillId="3" borderId="40" xfId="0" applyFont="1" applyFill="1" applyBorder="1" applyAlignment="1">
      <alignment horizontal="right" vertical="center" wrapText="1" indent="1"/>
    </xf>
    <xf numFmtId="0" fontId="39" fillId="2" borderId="6" xfId="0" applyFont="1" applyFill="1" applyBorder="1" applyAlignment="1">
      <alignment horizontal="right" vertical="center" wrapText="1" indent="1"/>
    </xf>
    <xf numFmtId="0" fontId="39" fillId="3" borderId="6" xfId="0" applyFont="1" applyFill="1" applyBorder="1" applyAlignment="1">
      <alignment horizontal="right" vertical="center" wrapText="1" indent="1"/>
    </xf>
    <xf numFmtId="0" fontId="39" fillId="2" borderId="10" xfId="0" applyFont="1" applyFill="1" applyBorder="1" applyAlignment="1">
      <alignment horizontal="right" vertical="center" wrapText="1" indent="1"/>
    </xf>
    <xf numFmtId="0" fontId="39" fillId="2" borderId="41" xfId="0" applyFont="1" applyFill="1" applyBorder="1" applyAlignment="1">
      <alignment horizontal="right" vertical="center" wrapText="1" indent="1"/>
    </xf>
    <xf numFmtId="0" fontId="39" fillId="3" borderId="44" xfId="0" applyFont="1" applyFill="1" applyBorder="1" applyAlignment="1">
      <alignment horizontal="right" vertical="center" wrapText="1" indent="1"/>
    </xf>
    <xf numFmtId="0" fontId="39" fillId="3" borderId="7" xfId="0" applyFont="1" applyFill="1" applyBorder="1" applyAlignment="1">
      <alignment horizontal="right" vertical="center" wrapText="1" indent="1"/>
    </xf>
    <xf numFmtId="0" fontId="15" fillId="3" borderId="10"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47" fillId="3" borderId="7" xfId="0" applyFont="1" applyFill="1" applyBorder="1" applyAlignment="1">
      <alignment horizontal="center" vertical="top"/>
    </xf>
    <xf numFmtId="0" fontId="43" fillId="2" borderId="26" xfId="0" applyFont="1" applyFill="1" applyBorder="1" applyAlignment="1">
      <alignment horizontal="left" vertical="center" wrapText="1" indent="1"/>
    </xf>
    <xf numFmtId="0" fontId="43" fillId="2" borderId="27" xfId="0" applyFont="1" applyFill="1" applyBorder="1" applyAlignment="1">
      <alignment horizontal="left" vertical="center" wrapText="1" indent="1"/>
    </xf>
    <xf numFmtId="0" fontId="10" fillId="2" borderId="3" xfId="0" applyFont="1" applyFill="1" applyBorder="1" applyAlignment="1">
      <alignment horizontal="right" vertical="center" wrapText="1" indent="1" readingOrder="1"/>
    </xf>
    <xf numFmtId="0" fontId="43" fillId="3" borderId="33" xfId="0" applyFont="1" applyFill="1" applyBorder="1" applyAlignment="1">
      <alignment horizontal="left" vertical="center" wrapText="1" indent="1"/>
    </xf>
    <xf numFmtId="0" fontId="43" fillId="3" borderId="34" xfId="0" applyFont="1" applyFill="1" applyBorder="1" applyAlignment="1">
      <alignment horizontal="left" vertical="center" wrapText="1" indent="1"/>
    </xf>
    <xf numFmtId="0" fontId="10" fillId="3" borderId="4" xfId="0" applyFont="1" applyFill="1" applyBorder="1" applyAlignment="1">
      <alignment horizontal="right" vertical="center" wrapText="1" indent="1" readingOrder="1"/>
    </xf>
    <xf numFmtId="0" fontId="43" fillId="2" borderId="33" xfId="0" applyFont="1" applyFill="1" applyBorder="1" applyAlignment="1">
      <alignment horizontal="left" vertical="center" wrapText="1" indent="1"/>
    </xf>
    <xf numFmtId="0" fontId="43" fillId="2" borderId="34" xfId="0" applyFont="1" applyFill="1" applyBorder="1" applyAlignment="1">
      <alignment horizontal="left" vertical="center" wrapText="1" indent="1"/>
    </xf>
    <xf numFmtId="0" fontId="43" fillId="2" borderId="31" xfId="0" applyFont="1" applyFill="1" applyBorder="1" applyAlignment="1">
      <alignment horizontal="left" vertical="center" wrapText="1" indent="1"/>
    </xf>
    <xf numFmtId="0" fontId="43" fillId="2" borderId="32" xfId="0" applyFont="1" applyFill="1" applyBorder="1" applyAlignment="1">
      <alignment horizontal="left" vertical="center" wrapText="1" indent="1"/>
    </xf>
    <xf numFmtId="0" fontId="10" fillId="2" borderId="6" xfId="0" applyFont="1" applyFill="1" applyBorder="1" applyAlignment="1">
      <alignment horizontal="right" vertical="center" wrapText="1" indent="1" readingOrder="1"/>
    </xf>
    <xf numFmtId="0" fontId="52" fillId="0" borderId="0" xfId="0" applyFont="1" applyBorder="1" applyAlignment="1">
      <alignment horizontal="left" vertical="center" wrapText="1"/>
    </xf>
    <xf numFmtId="0" fontId="34" fillId="0" borderId="0" xfId="0" applyFont="1" applyBorder="1" applyAlignment="1">
      <alignment horizontal="right" vertical="center" wrapText="1" readingOrder="2"/>
    </xf>
    <xf numFmtId="0" fontId="34" fillId="3" borderId="23" xfId="0" applyFont="1" applyFill="1" applyBorder="1" applyAlignment="1">
      <alignment horizontal="center" vertical="center" wrapText="1"/>
    </xf>
    <xf numFmtId="0" fontId="34" fillId="3" borderId="23" xfId="0" applyFont="1" applyFill="1" applyBorder="1" applyAlignment="1">
      <alignment horizontal="center" vertical="center"/>
    </xf>
    <xf numFmtId="0" fontId="34" fillId="3" borderId="13" xfId="0" applyFont="1" applyFill="1" applyBorder="1" applyAlignment="1">
      <alignment horizontal="center" vertical="center"/>
    </xf>
    <xf numFmtId="0" fontId="34" fillId="3" borderId="15" xfId="0" applyFont="1" applyFill="1" applyBorder="1" applyAlignment="1">
      <alignment horizontal="center" vertical="center"/>
    </xf>
    <xf numFmtId="0" fontId="18" fillId="3" borderId="15" xfId="0" applyFont="1" applyFill="1" applyBorder="1" applyAlignment="1">
      <alignment horizontal="center" vertical="center" wrapText="1"/>
    </xf>
    <xf numFmtId="0" fontId="18" fillId="3" borderId="13" xfId="0" applyFont="1" applyFill="1" applyBorder="1" applyAlignment="1">
      <alignment horizontal="center" vertical="top" wrapText="1"/>
    </xf>
    <xf numFmtId="0" fontId="18" fillId="3" borderId="15" xfId="0" applyFont="1" applyFill="1" applyBorder="1" applyAlignment="1">
      <alignment horizontal="center" vertical="top" wrapText="1"/>
    </xf>
    <xf numFmtId="0" fontId="52" fillId="3" borderId="16" xfId="0" applyFont="1" applyFill="1" applyBorder="1" applyAlignment="1">
      <alignment horizontal="center" vertical="center" wrapText="1"/>
    </xf>
    <xf numFmtId="0" fontId="34" fillId="3" borderId="16" xfId="0" applyFont="1" applyFill="1" applyBorder="1" applyAlignment="1">
      <alignment horizontal="center" vertical="center" wrapText="1"/>
    </xf>
    <xf numFmtId="0" fontId="7" fillId="0" borderId="0" xfId="0" applyFont="1" applyAlignment="1">
      <alignment horizontal="center" vertical="center" wrapText="1"/>
    </xf>
    <xf numFmtId="0" fontId="34" fillId="0" borderId="0" xfId="0" applyFont="1" applyAlignment="1">
      <alignment vertical="center" wrapText="1"/>
    </xf>
    <xf numFmtId="0" fontId="7" fillId="0" borderId="0" xfId="0" applyFont="1" applyBorder="1" applyAlignment="1">
      <alignment horizontal="center" vertical="center" wrapText="1"/>
    </xf>
    <xf numFmtId="0" fontId="7" fillId="0" borderId="0" xfId="0" applyFont="1" applyAlignment="1">
      <alignment horizontal="right" vertical="center" wrapText="1"/>
    </xf>
    <xf numFmtId="0" fontId="36" fillId="3" borderId="23" xfId="0" applyFont="1" applyFill="1" applyBorder="1" applyAlignment="1">
      <alignment horizontal="center" vertical="center" wrapText="1"/>
    </xf>
    <xf numFmtId="0" fontId="36" fillId="3" borderId="13" xfId="0" applyFont="1" applyFill="1" applyBorder="1" applyAlignment="1">
      <alignment horizontal="center" vertical="center" wrapText="1"/>
    </xf>
    <xf numFmtId="0" fontId="36" fillId="3" borderId="15" xfId="0" applyFont="1" applyFill="1" applyBorder="1" applyAlignment="1">
      <alignment horizontal="center" vertical="center" wrapText="1"/>
    </xf>
    <xf numFmtId="0" fontId="52" fillId="3" borderId="23" xfId="0" applyFont="1" applyFill="1" applyBorder="1" applyAlignment="1">
      <alignment horizontal="center" vertical="center"/>
    </xf>
    <xf numFmtId="0" fontId="52" fillId="3" borderId="13" xfId="0" applyFont="1" applyFill="1" applyBorder="1" applyAlignment="1">
      <alignment horizontal="center" vertical="center"/>
    </xf>
    <xf numFmtId="0" fontId="52" fillId="3" borderId="15" xfId="0" applyFont="1" applyFill="1" applyBorder="1" applyAlignment="1">
      <alignment horizontal="center" vertical="center"/>
    </xf>
    <xf numFmtId="0" fontId="34" fillId="3" borderId="13" xfId="0" applyFont="1" applyFill="1" applyBorder="1" applyAlignment="1">
      <alignment horizontal="center" vertical="center" wrapText="1"/>
    </xf>
    <xf numFmtId="0" fontId="36" fillId="0" borderId="0" xfId="0" applyFont="1" applyAlignment="1">
      <alignment horizontal="center" vertical="center" wrapText="1" readingOrder="1"/>
    </xf>
    <xf numFmtId="0" fontId="27" fillId="0" borderId="0" xfId="0" applyFont="1" applyAlignment="1">
      <alignment horizontal="center" vertical="center" wrapText="1"/>
    </xf>
    <xf numFmtId="0" fontId="5" fillId="3" borderId="23"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39" fillId="3" borderId="23" xfId="0" applyFont="1" applyFill="1" applyBorder="1" applyAlignment="1">
      <alignment horizontal="center" vertical="center"/>
    </xf>
    <xf numFmtId="0" fontId="39" fillId="3" borderId="13" xfId="0" applyFont="1" applyFill="1" applyBorder="1" applyAlignment="1">
      <alignment horizontal="center" vertical="center"/>
    </xf>
    <xf numFmtId="0" fontId="39" fillId="3" borderId="15"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5" xfId="0" applyFont="1" applyFill="1" applyBorder="1" applyAlignment="1">
      <alignment horizontal="center" vertical="center"/>
    </xf>
    <xf numFmtId="0" fontId="10" fillId="2" borderId="7" xfId="0" applyFont="1" applyFill="1" applyBorder="1" applyAlignment="1">
      <alignment horizontal="center" vertical="center" wrapText="1"/>
    </xf>
    <xf numFmtId="0" fontId="52" fillId="3" borderId="14"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18" fillId="3" borderId="6" xfId="0" applyFont="1" applyFill="1" applyBorder="1" applyAlignment="1">
      <alignment horizontal="center" vertical="top" wrapText="1"/>
    </xf>
    <xf numFmtId="0" fontId="18" fillId="3" borderId="7" xfId="0" applyFont="1" applyFill="1" applyBorder="1" applyAlignment="1">
      <alignment horizontal="center" vertical="top" wrapText="1"/>
    </xf>
    <xf numFmtId="0" fontId="34" fillId="0" borderId="0" xfId="0" applyFont="1" applyBorder="1" applyAlignment="1">
      <alignment horizontal="left" vertical="center" wrapText="1"/>
    </xf>
    <xf numFmtId="0" fontId="36" fillId="3" borderId="10" xfId="0" applyFont="1" applyFill="1" applyBorder="1" applyAlignment="1">
      <alignment horizontal="center" vertical="center" wrapText="1"/>
    </xf>
    <xf numFmtId="0" fontId="36" fillId="3" borderId="6" xfId="0" applyFont="1" applyFill="1" applyBorder="1" applyAlignment="1">
      <alignment horizontal="center" vertical="center" wrapText="1"/>
    </xf>
    <xf numFmtId="0" fontId="36" fillId="3" borderId="7" xfId="0" applyFont="1" applyFill="1" applyBorder="1" applyAlignment="1">
      <alignment horizontal="center" vertical="center" wrapText="1"/>
    </xf>
    <xf numFmtId="0" fontId="52" fillId="3" borderId="10" xfId="0" applyFont="1" applyFill="1" applyBorder="1" applyAlignment="1">
      <alignment horizontal="center" vertical="center"/>
    </xf>
    <xf numFmtId="0" fontId="52" fillId="3" borderId="6" xfId="0" applyFont="1" applyFill="1" applyBorder="1" applyAlignment="1">
      <alignment horizontal="center" vertical="center"/>
    </xf>
    <xf numFmtId="0" fontId="52" fillId="3" borderId="7" xfId="0" applyFont="1" applyFill="1" applyBorder="1" applyAlignment="1">
      <alignment horizontal="center" vertical="center"/>
    </xf>
    <xf numFmtId="0" fontId="34" fillId="3" borderId="6" xfId="0" applyFont="1" applyFill="1" applyBorder="1" applyAlignment="1">
      <alignment horizontal="center" vertical="center" wrapText="1"/>
    </xf>
    <xf numFmtId="0" fontId="34" fillId="3" borderId="10" xfId="0" applyFont="1" applyFill="1" applyBorder="1" applyAlignment="1">
      <alignment horizontal="center" vertical="center"/>
    </xf>
    <xf numFmtId="0" fontId="34" fillId="3" borderId="6" xfId="0" applyFont="1" applyFill="1" applyBorder="1" applyAlignment="1">
      <alignment horizontal="center" vertical="center"/>
    </xf>
    <xf numFmtId="0" fontId="34" fillId="3" borderId="7"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34" fillId="3" borderId="10" xfId="0" applyFont="1" applyFill="1" applyBorder="1" applyAlignment="1">
      <alignment horizontal="center" wrapText="1"/>
    </xf>
    <xf numFmtId="0" fontId="15" fillId="3" borderId="46" xfId="0" applyFont="1" applyFill="1" applyBorder="1" applyAlignment="1">
      <alignment horizontal="right" vertical="center" wrapText="1" indent="1"/>
    </xf>
    <xf numFmtId="0" fontId="34" fillId="3" borderId="17" xfId="0" applyFont="1" applyFill="1" applyBorder="1" applyAlignment="1">
      <alignment horizontal="center" wrapText="1"/>
    </xf>
    <xf numFmtId="0" fontId="34" fillId="3" borderId="2" xfId="0" applyFont="1" applyFill="1" applyBorder="1" applyAlignment="1">
      <alignment horizontal="center" wrapText="1"/>
    </xf>
    <xf numFmtId="0" fontId="34" fillId="3" borderId="18" xfId="0" applyFont="1" applyFill="1" applyBorder="1" applyAlignment="1">
      <alignment horizontal="center" wrapText="1"/>
    </xf>
    <xf numFmtId="0" fontId="43" fillId="0" borderId="2" xfId="0" applyFont="1" applyBorder="1" applyAlignment="1">
      <alignment horizontal="left" vertical="center" wrapText="1"/>
    </xf>
    <xf numFmtId="0" fontId="39" fillId="0" borderId="2" xfId="0" applyFont="1" applyBorder="1" applyAlignment="1">
      <alignment horizontal="right" vertical="center" wrapText="1" readingOrder="2"/>
    </xf>
    <xf numFmtId="0" fontId="8" fillId="2" borderId="0" xfId="0" applyFont="1" applyFill="1" applyAlignment="1">
      <alignment horizontal="center" vertical="center" wrapText="1"/>
    </xf>
    <xf numFmtId="0" fontId="2" fillId="2" borderId="0" xfId="0" applyFont="1" applyFill="1" applyAlignment="1">
      <alignment horizontal="center" vertical="center" wrapText="1" readingOrder="1"/>
    </xf>
    <xf numFmtId="0" fontId="16" fillId="2" borderId="0" xfId="0" applyFont="1" applyFill="1" applyAlignment="1">
      <alignment horizontal="center" vertical="center" wrapText="1"/>
    </xf>
    <xf numFmtId="0" fontId="10" fillId="2" borderId="0" xfId="0" applyFont="1" applyFill="1" applyAlignment="1">
      <alignment vertical="center" wrapText="1"/>
    </xf>
    <xf numFmtId="0" fontId="8" fillId="2" borderId="0" xfId="0" applyFont="1" applyFill="1" applyAlignment="1">
      <alignment horizontal="right" vertical="center" wrapText="1"/>
    </xf>
    <xf numFmtId="0" fontId="34" fillId="3" borderId="6" xfId="0" applyFont="1" applyFill="1" applyBorder="1" applyAlignment="1">
      <alignment horizontal="center" wrapText="1"/>
    </xf>
    <xf numFmtId="0" fontId="5" fillId="3" borderId="14" xfId="0" applyFont="1" applyFill="1" applyBorder="1" applyAlignment="1">
      <alignment horizontal="center" vertical="center" wrapText="1"/>
    </xf>
    <xf numFmtId="0" fontId="15" fillId="2" borderId="0" xfId="0" applyFont="1" applyFill="1" applyBorder="1" applyAlignment="1">
      <alignment horizontal="right" vertical="center" wrapText="1" indent="1"/>
    </xf>
    <xf numFmtId="0" fontId="15" fillId="2" borderId="21" xfId="0" applyFont="1" applyFill="1" applyBorder="1" applyAlignment="1">
      <alignment horizontal="right" vertical="center" wrapText="1" indent="1"/>
    </xf>
    <xf numFmtId="0" fontId="15" fillId="3" borderId="1" xfId="0" applyFont="1" applyFill="1" applyBorder="1" applyAlignment="1">
      <alignment horizontal="right" vertical="center" wrapText="1" indent="1"/>
    </xf>
    <xf numFmtId="0" fontId="15" fillId="3" borderId="22" xfId="0" applyFont="1" applyFill="1" applyBorder="1" applyAlignment="1">
      <alignment horizontal="right" vertical="center" wrapText="1" indent="1"/>
    </xf>
    <xf numFmtId="0" fontId="15" fillId="3" borderId="0" xfId="0" applyFont="1" applyFill="1" applyBorder="1" applyAlignment="1">
      <alignment horizontal="right" vertical="center" wrapText="1" indent="1"/>
    </xf>
    <xf numFmtId="0" fontId="15" fillId="3" borderId="21" xfId="0" applyFont="1" applyFill="1" applyBorder="1" applyAlignment="1">
      <alignment horizontal="right" vertical="center" wrapText="1" indent="1"/>
    </xf>
    <xf numFmtId="0" fontId="10" fillId="2" borderId="26" xfId="0" applyFont="1" applyFill="1" applyBorder="1" applyAlignment="1">
      <alignment horizontal="right" vertical="center" wrapText="1" indent="1"/>
    </xf>
    <xf numFmtId="0" fontId="10" fillId="2" borderId="27" xfId="0" applyFont="1" applyFill="1" applyBorder="1" applyAlignment="1">
      <alignment horizontal="right" vertical="center" wrapText="1" indent="1"/>
    </xf>
    <xf numFmtId="0" fontId="43" fillId="2" borderId="3" xfId="0" applyFont="1" applyFill="1" applyBorder="1" applyAlignment="1">
      <alignment horizontal="left" vertical="center" wrapText="1" indent="1"/>
    </xf>
    <xf numFmtId="0" fontId="43" fillId="3" borderId="5" xfId="0" applyFont="1" applyFill="1" applyBorder="1" applyAlignment="1">
      <alignment horizontal="left" vertical="center" wrapText="1" indent="1"/>
    </xf>
    <xf numFmtId="0" fontId="10" fillId="3" borderId="5" xfId="0" applyFont="1" applyFill="1" applyBorder="1" applyAlignment="1">
      <alignment horizontal="right" vertical="center" wrapText="1" indent="1"/>
    </xf>
    <xf numFmtId="0" fontId="53" fillId="3" borderId="7" xfId="0" applyFont="1" applyFill="1" applyBorder="1" applyAlignment="1">
      <alignment horizontal="center" vertical="top"/>
    </xf>
    <xf numFmtId="0" fontId="34" fillId="3" borderId="23" xfId="0" applyFont="1" applyFill="1" applyBorder="1" applyAlignment="1">
      <alignment horizontal="center" wrapText="1"/>
    </xf>
    <xf numFmtId="0" fontId="15" fillId="3" borderId="16"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5" fillId="3" borderId="23"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5" xfId="0" applyFont="1" applyFill="1" applyBorder="1" applyAlignment="1">
      <alignment horizontal="center" vertical="center"/>
    </xf>
    <xf numFmtId="0" fontId="34" fillId="3" borderId="13" xfId="0" applyFont="1" applyFill="1" applyBorder="1" applyAlignment="1">
      <alignment horizontal="center" wrapText="1"/>
    </xf>
    <xf numFmtId="0" fontId="15" fillId="2" borderId="19" xfId="0" applyFont="1" applyFill="1" applyBorder="1" applyAlignment="1">
      <alignment horizontal="right" vertical="center" wrapText="1"/>
    </xf>
    <xf numFmtId="0" fontId="15" fillId="2" borderId="0" xfId="0" applyFont="1" applyFill="1" applyBorder="1" applyAlignment="1">
      <alignment horizontal="right" vertical="center" wrapText="1"/>
    </xf>
    <xf numFmtId="0" fontId="15" fillId="3" borderId="36" xfId="0" applyFont="1" applyFill="1" applyBorder="1" applyAlignment="1">
      <alignment horizontal="right" vertical="center" wrapText="1"/>
    </xf>
    <xf numFmtId="0" fontId="15" fillId="3" borderId="0" xfId="0" applyFont="1" applyFill="1" applyBorder="1" applyAlignment="1">
      <alignment horizontal="right" vertical="center" wrapText="1"/>
    </xf>
    <xf numFmtId="0" fontId="42" fillId="3" borderId="28" xfId="0" applyFont="1" applyFill="1" applyBorder="1" applyAlignment="1">
      <alignment horizontal="center" vertical="center" wrapText="1"/>
    </xf>
    <xf numFmtId="0" fontId="42" fillId="3" borderId="30"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35"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1" xfId="0" applyFont="1" applyFill="1" applyBorder="1" applyAlignment="1">
      <alignment horizontal="center" vertical="center"/>
    </xf>
    <xf numFmtId="0" fontId="15" fillId="2" borderId="17" xfId="0" applyFont="1" applyFill="1" applyBorder="1" applyAlignment="1">
      <alignment horizontal="right" vertical="center" wrapText="1"/>
    </xf>
    <xf numFmtId="0" fontId="15" fillId="2" borderId="2" xfId="0" applyFont="1" applyFill="1" applyBorder="1" applyAlignment="1">
      <alignment horizontal="right" vertical="center" wrapText="1"/>
    </xf>
    <xf numFmtId="0" fontId="16" fillId="0" borderId="0" xfId="0" applyFont="1" applyFill="1" applyAlignment="1">
      <alignment horizontal="center" vertical="center" wrapText="1"/>
    </xf>
    <xf numFmtId="0" fontId="15" fillId="3" borderId="37" xfId="0" applyFont="1" applyFill="1" applyBorder="1" applyAlignment="1">
      <alignment horizontal="right" vertical="center" wrapText="1"/>
    </xf>
    <xf numFmtId="0" fontId="15" fillId="3" borderId="1" xfId="0" applyFont="1" applyFill="1" applyBorder="1" applyAlignment="1">
      <alignment horizontal="right" vertical="center" wrapText="1"/>
    </xf>
    <xf numFmtId="0" fontId="15" fillId="2" borderId="28"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8" fillId="3" borderId="22" xfId="0" applyFont="1" applyFill="1" applyBorder="1" applyAlignment="1">
      <alignment horizontal="center" vertical="center" wrapText="1"/>
    </xf>
    <xf numFmtId="0" fontId="52" fillId="3" borderId="10" xfId="0" applyFont="1" applyFill="1" applyBorder="1" applyAlignment="1">
      <alignment horizontal="center" vertical="center" wrapText="1"/>
    </xf>
    <xf numFmtId="0" fontId="52" fillId="3" borderId="6" xfId="0" applyFont="1" applyFill="1" applyBorder="1" applyAlignment="1">
      <alignment horizontal="center" vertical="center" wrapText="1"/>
    </xf>
    <xf numFmtId="0" fontId="52" fillId="3" borderId="7" xfId="0" applyFont="1" applyFill="1" applyBorder="1" applyAlignment="1">
      <alignment horizontal="center" vertical="center" wrapText="1"/>
    </xf>
    <xf numFmtId="0" fontId="18" fillId="3" borderId="20" xfId="0" applyFont="1" applyFill="1" applyBorder="1" applyAlignment="1">
      <alignment horizontal="center" vertical="top" wrapText="1"/>
    </xf>
    <xf numFmtId="0" fontId="18" fillId="3" borderId="1" xfId="0" applyFont="1" applyFill="1" applyBorder="1" applyAlignment="1">
      <alignment horizontal="center" vertical="top" wrapText="1"/>
    </xf>
    <xf numFmtId="0" fontId="18" fillId="3" borderId="22" xfId="0" applyFont="1" applyFill="1" applyBorder="1" applyAlignment="1">
      <alignment horizontal="center" vertical="top" wrapText="1"/>
    </xf>
    <xf numFmtId="0" fontId="34" fillId="0" borderId="1" xfId="0" applyFont="1" applyBorder="1" applyAlignment="1">
      <alignment vertical="center" wrapText="1"/>
    </xf>
    <xf numFmtId="0" fontId="34" fillId="3" borderId="19" xfId="0" applyFont="1" applyFill="1" applyBorder="1" applyAlignment="1">
      <alignment horizontal="center" vertical="center" wrapText="1"/>
    </xf>
    <xf numFmtId="0" fontId="34" fillId="3" borderId="21"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22"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right" vertical="center" wrapText="1"/>
    </xf>
    <xf numFmtId="0" fontId="16" fillId="0" borderId="0" xfId="0" applyFont="1" applyAlignment="1">
      <alignment horizontal="center" wrapText="1"/>
    </xf>
    <xf numFmtId="0" fontId="8" fillId="0" borderId="1" xfId="0" applyFont="1" applyBorder="1" applyAlignment="1">
      <alignment horizontal="center" vertical="center" wrapText="1"/>
    </xf>
    <xf numFmtId="0" fontId="10" fillId="0" borderId="1" xfId="0" applyFont="1" applyBorder="1" applyAlignment="1">
      <alignment vertical="center" wrapText="1"/>
    </xf>
    <xf numFmtId="0" fontId="8" fillId="0" borderId="1" xfId="0" applyFont="1" applyBorder="1" applyAlignment="1">
      <alignment horizontal="right" vertical="center" wrapText="1"/>
    </xf>
    <xf numFmtId="0" fontId="43" fillId="2" borderId="4" xfId="0" applyFont="1" applyFill="1" applyBorder="1" applyAlignment="1">
      <alignment horizontal="left" vertical="center" wrapText="1" indent="1"/>
    </xf>
    <xf numFmtId="0" fontId="10" fillId="2" borderId="4" xfId="0" applyFont="1" applyFill="1" applyBorder="1" applyAlignment="1">
      <alignment horizontal="right" vertical="center" wrapText="1" indent="1"/>
    </xf>
    <xf numFmtId="0" fontId="10" fillId="3" borderId="8" xfId="0" applyFont="1" applyFill="1" applyBorder="1" applyAlignment="1">
      <alignment horizontal="right" vertical="center" wrapText="1" indent="1"/>
    </xf>
    <xf numFmtId="0" fontId="10" fillId="3" borderId="23"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34" fillId="3" borderId="7" xfId="0" applyFont="1" applyFill="1" applyBorder="1" applyAlignment="1">
      <alignment horizontal="center" vertical="center" wrapText="1"/>
    </xf>
  </cellXfs>
  <cellStyles count="19">
    <cellStyle name="Hyperlink_نشره التجاره الداخليه 21" xfId="1"/>
    <cellStyle name="Normal" xfId="0" builtinId="0"/>
    <cellStyle name="Normal 10" xfId="2"/>
    <cellStyle name="Normal 11" xfId="3"/>
    <cellStyle name="Normal 12" xfId="4"/>
    <cellStyle name="Normal 13" xfId="16"/>
    <cellStyle name="Normal 14" xfId="17"/>
    <cellStyle name="Normal 15" xfId="18"/>
    <cellStyle name="Normal 2" xfId="5"/>
    <cellStyle name="Normal 2 2" xfId="6"/>
    <cellStyle name="Normal 2_نشره التجاره الداخليه 21" xfId="7"/>
    <cellStyle name="Normal 3" xfId="8"/>
    <cellStyle name="Normal 3 2" xfId="9"/>
    <cellStyle name="Normal 4" xfId="10"/>
    <cellStyle name="Normal 5" xfId="11"/>
    <cellStyle name="Normal 6" xfId="12"/>
    <cellStyle name="Normal 7" xfId="13"/>
    <cellStyle name="Normal 8" xfId="14"/>
    <cellStyle name="Normal 9"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61"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wmf"/></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7.png"/></Relationships>
</file>

<file path=xl/drawings/_rels/drawing1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0.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0.png"/></Relationships>
</file>

<file path=xl/drawings/_rels/drawing1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0.png"/><Relationship Id="rId1" Type="http://schemas.openxmlformats.org/officeDocument/2006/relationships/image" Target="../media/image8.png"/></Relationships>
</file>

<file path=xl/drawings/_rels/drawing1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0.png"/><Relationship Id="rId1" Type="http://schemas.openxmlformats.org/officeDocument/2006/relationships/image" Target="../media/image8.png"/></Relationships>
</file>

<file path=xl/drawings/_rels/drawing1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0.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wmf"/></Relationships>
</file>

<file path=xl/drawings/_rels/drawing2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2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2.png"/><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13.png"/></Relationships>
</file>

<file path=xl/drawings/_rels/drawing2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14.png"/></Relationships>
</file>

<file path=xl/drawings/_rels/drawing2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1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wmf"/></Relationships>
</file>

<file path=xl/drawings/_rels/drawing2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7.png"/></Relationships>
</file>

<file path=xl/drawings/_rels/drawing29.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0.png"/><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30.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3.png"/><Relationship Id="rId1" Type="http://schemas.openxmlformats.org/officeDocument/2006/relationships/image" Target="../media/image8.png"/><Relationship Id="rId4" Type="http://schemas.openxmlformats.org/officeDocument/2006/relationships/image" Target="../media/image7.png"/></Relationships>
</file>

<file path=xl/drawings/_rels/drawing3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6.png"/><Relationship Id="rId1" Type="http://schemas.openxmlformats.org/officeDocument/2006/relationships/image" Target="../media/image8.png"/><Relationship Id="rId4" Type="http://schemas.openxmlformats.org/officeDocument/2006/relationships/image" Target="../media/image7.png"/></Relationships>
</file>

<file path=xl/drawings/_rels/drawing3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0.png"/><Relationship Id="rId1" Type="http://schemas.openxmlformats.org/officeDocument/2006/relationships/image" Target="../media/image1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7.png"/></Relationships>
</file>

<file path=xl/drawings/_rels/drawing3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35.xml.rels><?xml version="1.0" encoding="UTF-8" standalone="yes"?>
<Relationships xmlns="http://schemas.openxmlformats.org/package/2006/relationships"><Relationship Id="rId1" Type="http://schemas.openxmlformats.org/officeDocument/2006/relationships/image" Target="../media/image7.png"/></Relationships>
</file>

<file path=xl/drawings/_rels/drawing3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3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4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4.png"/><Relationship Id="rId1" Type="http://schemas.openxmlformats.org/officeDocument/2006/relationships/image" Target="../media/image8.png"/><Relationship Id="rId4" Type="http://schemas.openxmlformats.org/officeDocument/2006/relationships/image" Target="../media/image7.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wmf"/></Relationships>
</file>

<file path=xl/drawings/_rels/drawing4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9.png"/></Relationships>
</file>

<file path=xl/drawings/_rels/drawing4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7.png"/><Relationship Id="rId1" Type="http://schemas.openxmlformats.org/officeDocument/2006/relationships/image" Target="../media/image8.png"/></Relationships>
</file>

<file path=xl/drawings/_rels/drawing44.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9.png"/><Relationship Id="rId1" Type="http://schemas.openxmlformats.org/officeDocument/2006/relationships/image" Target="../media/image18.png"/><Relationship Id="rId4" Type="http://schemas.openxmlformats.org/officeDocument/2006/relationships/image" Target="../media/image7.png"/></Relationships>
</file>

<file path=xl/drawings/_rels/drawing4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9.png"/><Relationship Id="rId1" Type="http://schemas.openxmlformats.org/officeDocument/2006/relationships/image" Target="../media/image20.png"/></Relationships>
</file>

<file path=xl/drawings/_rels/drawing4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0.png"/><Relationship Id="rId1" Type="http://schemas.openxmlformats.org/officeDocument/2006/relationships/image" Target="../media/image3.png"/></Relationships>
</file>

<file path=xl/drawings/_rels/drawing4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9.png"/></Relationships>
</file>

<file path=xl/drawings/_rels/drawing4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49.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50.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9.png"/></Relationships>
</file>

<file path=xl/drawings/_rels/drawing5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5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1.png"/></Relationships>
</file>

<file path=xl/drawings/_rels/drawing5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5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wmf"/></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652024</xdr:colOff>
      <xdr:row>40</xdr:row>
      <xdr:rowOff>139700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0075424" cy="72517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2857500</xdr:colOff>
      <xdr:row>0</xdr:row>
      <xdr:rowOff>0</xdr:rowOff>
    </xdr:from>
    <xdr:to>
      <xdr:col>9</xdr:col>
      <xdr:colOff>554900</xdr:colOff>
      <xdr:row>2</xdr:row>
      <xdr:rowOff>135800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50" y="0"/>
          <a:ext cx="726350" cy="7263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85725</xdr:colOff>
      <xdr:row>0</xdr:row>
      <xdr:rowOff>85725</xdr:rowOff>
    </xdr:from>
    <xdr:to>
      <xdr:col>0</xdr:col>
      <xdr:colOff>4829175</xdr:colOff>
      <xdr:row>0</xdr:row>
      <xdr:rowOff>2562225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85725"/>
          <a:ext cx="4743450" cy="247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1457325</xdr:colOff>
      <xdr:row>1</xdr:row>
      <xdr:rowOff>0</xdr:rowOff>
    </xdr:from>
    <xdr:to>
      <xdr:col>14</xdr:col>
      <xdr:colOff>9525</xdr:colOff>
      <xdr:row>1</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42145" y="59436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1276350</xdr:colOff>
      <xdr:row>1</xdr:row>
      <xdr:rowOff>0</xdr:rowOff>
    </xdr:from>
    <xdr:to>
      <xdr:col>14</xdr:col>
      <xdr:colOff>9525</xdr:colOff>
      <xdr:row>1</xdr:row>
      <xdr:rowOff>171450</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36430" y="594360"/>
          <a:ext cx="13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2962</xdr:colOff>
      <xdr:row>0</xdr:row>
      <xdr:rowOff>542925</xdr:rowOff>
    </xdr:to>
    <xdr:pic>
      <xdr:nvPicPr>
        <xdr:cNvPr id="4"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90235" y="0"/>
          <a:ext cx="190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1397000</xdr:colOff>
      <xdr:row>0</xdr:row>
      <xdr:rowOff>0</xdr:rowOff>
    </xdr:from>
    <xdr:to>
      <xdr:col>12</xdr:col>
      <xdr:colOff>547279</xdr:colOff>
      <xdr:row>1</xdr:row>
      <xdr:rowOff>125640</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068733" y="0"/>
          <a:ext cx="716613" cy="71830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8</xdr:col>
      <xdr:colOff>1171575</xdr:colOff>
      <xdr:row>0</xdr:row>
      <xdr:rowOff>0</xdr:rowOff>
    </xdr:from>
    <xdr:ext cx="3712" cy="549729"/>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57925" y="0"/>
          <a:ext cx="3712" cy="54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1143000</xdr:colOff>
      <xdr:row>0</xdr:row>
      <xdr:rowOff>0</xdr:rowOff>
    </xdr:from>
    <xdr:ext cx="0" cy="549729"/>
    <xdr:pic>
      <xdr:nvPicPr>
        <xdr:cNvPr id="3" name="Picture 9"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43900" y="0"/>
          <a:ext cx="0" cy="54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1171575</xdr:colOff>
      <xdr:row>0</xdr:row>
      <xdr:rowOff>0</xdr:rowOff>
    </xdr:from>
    <xdr:ext cx="3712" cy="549729"/>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57925" y="0"/>
          <a:ext cx="3712" cy="54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1143000</xdr:colOff>
      <xdr:row>0</xdr:row>
      <xdr:rowOff>0</xdr:rowOff>
    </xdr:from>
    <xdr:ext cx="0" cy="549729"/>
    <xdr:pic>
      <xdr:nvPicPr>
        <xdr:cNvPr id="5" name="Picture 9"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43900" y="0"/>
          <a:ext cx="0" cy="549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2417618</xdr:colOff>
      <xdr:row>0</xdr:row>
      <xdr:rowOff>0</xdr:rowOff>
    </xdr:from>
    <xdr:ext cx="721089" cy="732519"/>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875818" y="0"/>
          <a:ext cx="721089" cy="732519"/>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11</xdr:col>
      <xdr:colOff>1143000</xdr:colOff>
      <xdr:row>0</xdr:row>
      <xdr:rowOff>0</xdr:rowOff>
    </xdr:from>
    <xdr:to>
      <xdr:col>12</xdr:col>
      <xdr:colOff>0</xdr:colOff>
      <xdr:row>0</xdr:row>
      <xdr:rowOff>542925</xdr:rowOff>
    </xdr:to>
    <xdr:pic>
      <xdr:nvPicPr>
        <xdr:cNvPr id="2" name="Picture 9"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41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1781175</xdr:colOff>
      <xdr:row>0</xdr:row>
      <xdr:rowOff>0</xdr:rowOff>
    </xdr:from>
    <xdr:to>
      <xdr:col>9</xdr:col>
      <xdr:colOff>550455</xdr:colOff>
      <xdr:row>1</xdr:row>
      <xdr:rowOff>125640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15325" y="0"/>
          <a:ext cx="721905" cy="71619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12</xdr:col>
      <xdr:colOff>1457325</xdr:colOff>
      <xdr:row>0</xdr:row>
      <xdr:rowOff>0</xdr:rowOff>
    </xdr:from>
    <xdr:to>
      <xdr:col>13</xdr:col>
      <xdr:colOff>9525</xdr:colOff>
      <xdr:row>0</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1165" y="35814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2540</xdr:colOff>
      <xdr:row>0</xdr:row>
      <xdr:rowOff>209550</xdr:rowOff>
    </xdr:to>
    <xdr:pic>
      <xdr:nvPicPr>
        <xdr:cNvPr id="3" name="Picture 4"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35840" y="0"/>
          <a:ext cx="254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2788920</xdr:colOff>
      <xdr:row>0</xdr:row>
      <xdr:rowOff>0</xdr:rowOff>
    </xdr:from>
    <xdr:to>
      <xdr:col>9</xdr:col>
      <xdr:colOff>410120</xdr:colOff>
      <xdr:row>3</xdr:row>
      <xdr:rowOff>88810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302240" y="0"/>
          <a:ext cx="722540" cy="72127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1457325</xdr:colOff>
      <xdr:row>1</xdr:row>
      <xdr:rowOff>0</xdr:rowOff>
    </xdr:from>
    <xdr:to>
      <xdr:col>16</xdr:col>
      <xdr:colOff>9525</xdr:colOff>
      <xdr:row>1</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16225" y="59436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1276350</xdr:colOff>
      <xdr:row>1</xdr:row>
      <xdr:rowOff>0</xdr:rowOff>
    </xdr:from>
    <xdr:to>
      <xdr:col>13</xdr:col>
      <xdr:colOff>9525</xdr:colOff>
      <xdr:row>1</xdr:row>
      <xdr:rowOff>171450</xdr:rowOff>
    </xdr:to>
    <xdr:pic>
      <xdr:nvPicPr>
        <xdr:cNvPr id="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3810" y="594360"/>
          <a:ext cx="13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0</xdr:colOff>
      <xdr:row>0</xdr:row>
      <xdr:rowOff>209550</xdr:rowOff>
    </xdr:to>
    <xdr:pic>
      <xdr:nvPicPr>
        <xdr:cNvPr id="4" name="Picture 6"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22280" y="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1790700</xdr:colOff>
      <xdr:row>0</xdr:row>
      <xdr:rowOff>0</xdr:rowOff>
    </xdr:from>
    <xdr:to>
      <xdr:col>9</xdr:col>
      <xdr:colOff>559980</xdr:colOff>
      <xdr:row>1</xdr:row>
      <xdr:rowOff>125640</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52460" y="0"/>
          <a:ext cx="720000" cy="720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oneCellAnchor>
    <xdr:from>
      <xdr:col>8</xdr:col>
      <xdr:colOff>1171575</xdr:colOff>
      <xdr:row>0</xdr:row>
      <xdr:rowOff>0</xdr:rowOff>
    </xdr:from>
    <xdr:ext cx="0" cy="542925"/>
    <xdr:pic>
      <xdr:nvPicPr>
        <xdr:cNvPr id="2" name="Picture 7"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579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1143000</xdr:colOff>
      <xdr:row>0</xdr:row>
      <xdr:rowOff>0</xdr:rowOff>
    </xdr:from>
    <xdr:ext cx="0" cy="542925"/>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4390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1493520</xdr:colOff>
      <xdr:row>0</xdr:row>
      <xdr:rowOff>0</xdr:rowOff>
    </xdr:from>
    <xdr:ext cx="721905" cy="725715"/>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22080" y="0"/>
          <a:ext cx="721905" cy="725715"/>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8</xdr:col>
      <xdr:colOff>1171575</xdr:colOff>
      <xdr:row>1</xdr:row>
      <xdr:rowOff>0</xdr:rowOff>
    </xdr:from>
    <xdr:ext cx="12332" cy="543739"/>
    <xdr:pic>
      <xdr:nvPicPr>
        <xdr:cNvPr id="2" name="Picture 6"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57925" y="0"/>
          <a:ext cx="12332" cy="543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2404533</xdr:colOff>
      <xdr:row>0</xdr:row>
      <xdr:rowOff>0</xdr:rowOff>
    </xdr:from>
    <xdr:ext cx="717499" cy="744631"/>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88600" y="0"/>
          <a:ext cx="717499" cy="744631"/>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editAs="oneCell">
    <xdr:from>
      <xdr:col>12</xdr:col>
      <xdr:colOff>1405466</xdr:colOff>
      <xdr:row>0</xdr:row>
      <xdr:rowOff>0</xdr:rowOff>
    </xdr:from>
    <xdr:to>
      <xdr:col>13</xdr:col>
      <xdr:colOff>555746</xdr:colOff>
      <xdr:row>1</xdr:row>
      <xdr:rowOff>125640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8866" y="0"/>
          <a:ext cx="716613" cy="7183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62865</xdr:colOff>
      <xdr:row>2</xdr:row>
      <xdr:rowOff>548640</xdr:rowOff>
    </xdr:from>
    <xdr:to>
      <xdr:col>3</xdr:col>
      <xdr:colOff>47625</xdr:colOff>
      <xdr:row>3</xdr:row>
      <xdr:rowOff>2329815</xdr:rowOff>
    </xdr:to>
    <xdr:pic>
      <xdr:nvPicPr>
        <xdr:cNvPr id="32891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94585" y="2598420"/>
          <a:ext cx="47396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695325</xdr:colOff>
      <xdr:row>1</xdr:row>
      <xdr:rowOff>66675</xdr:rowOff>
    </xdr:from>
    <xdr:to>
      <xdr:col>3</xdr:col>
      <xdr:colOff>695325</xdr:colOff>
      <xdr:row>1</xdr:row>
      <xdr:rowOff>190500</xdr:rowOff>
    </xdr:to>
    <xdr:pic>
      <xdr:nvPicPr>
        <xdr:cNvPr id="328915"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1450" y="14859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2</xdr:col>
      <xdr:colOff>2362200</xdr:colOff>
      <xdr:row>3</xdr:row>
      <xdr:rowOff>2354580</xdr:rowOff>
    </xdr:to>
    <xdr:sp macro="" textlink="">
      <xdr:nvSpPr>
        <xdr:cNvPr id="1025" name="AutoShape 1"/>
        <xdr:cNvSpPr>
          <a:spLocks noChangeAspect="1" noChangeArrowheads="1"/>
        </xdr:cNvSpPr>
      </xdr:nvSpPr>
      <xdr:spPr bwMode="auto">
        <a:xfrm>
          <a:off x="2331720" y="2621280"/>
          <a:ext cx="4739640" cy="23545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1310640</xdr:colOff>
      <xdr:row>0</xdr:row>
      <xdr:rowOff>213359</xdr:rowOff>
    </xdr:from>
    <xdr:to>
      <xdr:col>2</xdr:col>
      <xdr:colOff>1093200</xdr:colOff>
      <xdr:row>1</xdr:row>
      <xdr:rowOff>298171</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42360" y="213359"/>
          <a:ext cx="2160000" cy="150213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5</xdr:col>
      <xdr:colOff>0</xdr:colOff>
      <xdr:row>10</xdr:row>
      <xdr:rowOff>0</xdr:rowOff>
    </xdr:from>
    <xdr:ext cx="9525" cy="171450"/>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76625" y="1809750"/>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xdr:row>
      <xdr:rowOff>0</xdr:rowOff>
    </xdr:from>
    <xdr:ext cx="9525" cy="171450"/>
    <xdr:pic>
      <xdr:nvPicPr>
        <xdr:cNvPr id="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5975" y="1809750"/>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2415540</xdr:colOff>
      <xdr:row>0</xdr:row>
      <xdr:rowOff>0</xdr:rowOff>
    </xdr:from>
    <xdr:ext cx="721089" cy="755923"/>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580620" y="0"/>
          <a:ext cx="721089" cy="755923"/>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11</xdr:col>
      <xdr:colOff>0</xdr:colOff>
      <xdr:row>1</xdr:row>
      <xdr:rowOff>0</xdr:rowOff>
    </xdr:from>
    <xdr:ext cx="12700" cy="171450"/>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48575" y="180975"/>
          <a:ext cx="127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1057275</xdr:colOff>
      <xdr:row>0</xdr:row>
      <xdr:rowOff>0</xdr:rowOff>
    </xdr:from>
    <xdr:ext cx="720000" cy="718413"/>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63325" y="0"/>
          <a:ext cx="720000" cy="718413"/>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twoCellAnchor editAs="oneCell">
    <xdr:from>
      <xdr:col>12</xdr:col>
      <xdr:colOff>1485900</xdr:colOff>
      <xdr:row>0</xdr:row>
      <xdr:rowOff>0</xdr:rowOff>
    </xdr:from>
    <xdr:to>
      <xdr:col>13</xdr:col>
      <xdr:colOff>4234</xdr:colOff>
      <xdr:row>0</xdr:row>
      <xdr:rowOff>542925</xdr:rowOff>
    </xdr:to>
    <xdr:pic>
      <xdr:nvPicPr>
        <xdr:cNvPr id="4" name="Picture 6"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13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1405466</xdr:colOff>
      <xdr:row>0</xdr:row>
      <xdr:rowOff>0</xdr:rowOff>
    </xdr:from>
    <xdr:to>
      <xdr:col>12</xdr:col>
      <xdr:colOff>557016</xdr:colOff>
      <xdr:row>1</xdr:row>
      <xdr:rowOff>123100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00733" y="0"/>
          <a:ext cx="717883" cy="715767"/>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oneCellAnchor>
    <xdr:from>
      <xdr:col>13</xdr:col>
      <xdr:colOff>1276350</xdr:colOff>
      <xdr:row>1</xdr:row>
      <xdr:rowOff>0</xdr:rowOff>
    </xdr:from>
    <xdr:ext cx="12700" cy="171450"/>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34550" y="180975"/>
          <a:ext cx="127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1285875</xdr:colOff>
      <xdr:row>1</xdr:row>
      <xdr:rowOff>0</xdr:rowOff>
    </xdr:from>
    <xdr:ext cx="1588" cy="430213"/>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9225" y="180975"/>
          <a:ext cx="1588" cy="430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1104900</xdr:colOff>
      <xdr:row>0</xdr:row>
      <xdr:rowOff>0</xdr:rowOff>
    </xdr:from>
    <xdr:ext cx="0" cy="542925"/>
    <xdr:pic>
      <xdr:nvPicPr>
        <xdr:cNvPr id="4" name="Picture 6"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4390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1076325</xdr:colOff>
      <xdr:row>0</xdr:row>
      <xdr:rowOff>0</xdr:rowOff>
    </xdr:from>
    <xdr:ext cx="1587" cy="542925"/>
    <xdr:pic>
      <xdr:nvPicPr>
        <xdr:cNvPr id="5" name="Picture 8" descr="log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48575" y="0"/>
          <a:ext cx="1587"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2794000</xdr:colOff>
      <xdr:row>0</xdr:row>
      <xdr:rowOff>0</xdr:rowOff>
    </xdr:from>
    <xdr:ext cx="717499" cy="727505"/>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268200" y="0"/>
          <a:ext cx="717499" cy="727505"/>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twoCellAnchor editAs="oneCell">
    <xdr:from>
      <xdr:col>11</xdr:col>
      <xdr:colOff>1076325</xdr:colOff>
      <xdr:row>0</xdr:row>
      <xdr:rowOff>0</xdr:rowOff>
    </xdr:from>
    <xdr:to>
      <xdr:col>12</xdr:col>
      <xdr:colOff>3810</xdr:colOff>
      <xdr:row>0</xdr:row>
      <xdr:rowOff>581025</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11965" y="0"/>
          <a:ext cx="190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0</xdr:row>
      <xdr:rowOff>0</xdr:rowOff>
    </xdr:from>
    <xdr:to>
      <xdr:col>12</xdr:col>
      <xdr:colOff>0</xdr:colOff>
      <xdr:row>0</xdr:row>
      <xdr:rowOff>542925</xdr:rowOff>
    </xdr:to>
    <xdr:pic>
      <xdr:nvPicPr>
        <xdr:cNvPr id="3" name="Picture 5"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100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2171700</xdr:colOff>
      <xdr:row>0</xdr:row>
      <xdr:rowOff>0</xdr:rowOff>
    </xdr:from>
    <xdr:to>
      <xdr:col>10</xdr:col>
      <xdr:colOff>559980</xdr:colOff>
      <xdr:row>1</xdr:row>
      <xdr:rowOff>125640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220325" y="0"/>
          <a:ext cx="721905" cy="71619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1162050</xdr:colOff>
      <xdr:row>1</xdr:row>
      <xdr:rowOff>0</xdr:rowOff>
    </xdr:from>
    <xdr:to>
      <xdr:col>9</xdr:col>
      <xdr:colOff>1162050</xdr:colOff>
      <xdr:row>4</xdr:row>
      <xdr:rowOff>20955</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05110" y="594360"/>
          <a:ext cx="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1266825</xdr:colOff>
      <xdr:row>0</xdr:row>
      <xdr:rowOff>0</xdr:rowOff>
    </xdr:from>
    <xdr:to>
      <xdr:col>9</xdr:col>
      <xdr:colOff>1266825</xdr:colOff>
      <xdr:row>2</xdr:row>
      <xdr:rowOff>146685</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988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0</xdr:colOff>
      <xdr:row>2</xdr:row>
      <xdr:rowOff>184785</xdr:rowOff>
    </xdr:to>
    <xdr:pic>
      <xdr:nvPicPr>
        <xdr:cNvPr id="4"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78740" y="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0</xdr:colOff>
      <xdr:row>2</xdr:row>
      <xdr:rowOff>146685</xdr:rowOff>
    </xdr:to>
    <xdr:pic>
      <xdr:nvPicPr>
        <xdr:cNvPr id="5" name="Picture 7"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7874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2804160</xdr:colOff>
      <xdr:row>0</xdr:row>
      <xdr:rowOff>0</xdr:rowOff>
    </xdr:from>
    <xdr:to>
      <xdr:col>10</xdr:col>
      <xdr:colOff>422820</xdr:colOff>
      <xdr:row>3</xdr:row>
      <xdr:rowOff>102780</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100560" y="0"/>
          <a:ext cx="720000" cy="72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72390</xdr:colOff>
      <xdr:row>18</xdr:row>
      <xdr:rowOff>53341</xdr:rowOff>
    </xdr:from>
    <xdr:to>
      <xdr:col>0</xdr:col>
      <xdr:colOff>4815840</xdr:colOff>
      <xdr:row>18</xdr:row>
      <xdr:rowOff>2346961</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 y="3208021"/>
          <a:ext cx="4743450" cy="2293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8</xdr:col>
      <xdr:colOff>1171575</xdr:colOff>
      <xdr:row>0</xdr:row>
      <xdr:rowOff>0</xdr:rowOff>
    </xdr:from>
    <xdr:to>
      <xdr:col>9</xdr:col>
      <xdr:colOff>2722</xdr:colOff>
      <xdr:row>0</xdr:row>
      <xdr:rowOff>542925</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0235" y="0"/>
          <a:ext cx="4627"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2722</xdr:colOff>
      <xdr:row>0</xdr:row>
      <xdr:rowOff>542925</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0235" y="0"/>
          <a:ext cx="4627"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1409700</xdr:colOff>
      <xdr:row>0</xdr:row>
      <xdr:rowOff>0</xdr:rowOff>
    </xdr:from>
    <xdr:to>
      <xdr:col>12</xdr:col>
      <xdr:colOff>561250</xdr:colOff>
      <xdr:row>1</xdr:row>
      <xdr:rowOff>123100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07680" y="0"/>
          <a:ext cx="721270" cy="71746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13</xdr:col>
      <xdr:colOff>1457325</xdr:colOff>
      <xdr:row>0</xdr:row>
      <xdr:rowOff>9525</xdr:rowOff>
    </xdr:from>
    <xdr:to>
      <xdr:col>14</xdr:col>
      <xdr:colOff>9524</xdr:colOff>
      <xdr:row>0</xdr:row>
      <xdr:rowOff>180975</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5345" y="9525"/>
          <a:ext cx="7619"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1276350</xdr:colOff>
      <xdr:row>0</xdr:row>
      <xdr:rowOff>9525</xdr:rowOff>
    </xdr:from>
    <xdr:to>
      <xdr:col>14</xdr:col>
      <xdr:colOff>9524</xdr:colOff>
      <xdr:row>0</xdr:row>
      <xdr:rowOff>180975</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79630" y="9525"/>
          <a:ext cx="13334"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1057275</xdr:colOff>
      <xdr:row>0</xdr:row>
      <xdr:rowOff>47625</xdr:rowOff>
    </xdr:from>
    <xdr:to>
      <xdr:col>13</xdr:col>
      <xdr:colOff>693</xdr:colOff>
      <xdr:row>1</xdr:row>
      <xdr:rowOff>200891</xdr:rowOff>
    </xdr:to>
    <xdr:pic>
      <xdr:nvPicPr>
        <xdr:cNvPr id="4"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88115" y="47625"/>
          <a:ext cx="2598" cy="442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2423160</xdr:colOff>
      <xdr:row>0</xdr:row>
      <xdr:rowOff>0</xdr:rowOff>
    </xdr:from>
    <xdr:to>
      <xdr:col>12</xdr:col>
      <xdr:colOff>420742</xdr:colOff>
      <xdr:row>2</xdr:row>
      <xdr:rowOff>200455</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858500" y="0"/>
          <a:ext cx="717922" cy="71861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11</xdr:col>
      <xdr:colOff>1457325</xdr:colOff>
      <xdr:row>2</xdr:row>
      <xdr:rowOff>0</xdr:rowOff>
    </xdr:from>
    <xdr:to>
      <xdr:col>12</xdr:col>
      <xdr:colOff>9525</xdr:colOff>
      <xdr:row>2</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87965" y="81534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6984</xdr:colOff>
      <xdr:row>0</xdr:row>
      <xdr:rowOff>542925</xdr:rowOff>
    </xdr:to>
    <xdr:pic>
      <xdr:nvPicPr>
        <xdr:cNvPr id="3" name="Picture 9"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86060" y="0"/>
          <a:ext cx="254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1781175</xdr:colOff>
      <xdr:row>0</xdr:row>
      <xdr:rowOff>0</xdr:rowOff>
    </xdr:from>
    <xdr:to>
      <xdr:col>9</xdr:col>
      <xdr:colOff>551725</xdr:colOff>
      <xdr:row>1</xdr:row>
      <xdr:rowOff>123100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77225" y="0"/>
          <a:ext cx="723175" cy="713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319680"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537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1762125</xdr:colOff>
          <xdr:row>1</xdr:row>
          <xdr:rowOff>95250</xdr:rowOff>
        </xdr:from>
        <xdr:to>
          <xdr:col>3</xdr:col>
          <xdr:colOff>2647950</xdr:colOff>
          <xdr:row>1</xdr:row>
          <xdr:rowOff>628650</xdr:rowOff>
        </xdr:to>
        <xdr:sp macro="" textlink="">
          <xdr:nvSpPr>
            <xdr:cNvPr id="82947" name="Object 3" hidden="1">
              <a:extLst>
                <a:ext uri="{63B3BB69-23CF-44E3-9099-C40C66FF867C}">
                  <a14:compatExt spid="_x0000_s82947"/>
                </a:ext>
              </a:extLst>
            </xdr:cNvPr>
            <xdr:cNvSpPr/>
          </xdr:nvSpPr>
          <xdr:spPr>
            <a:xfrm>
              <a:off x="0" y="0"/>
              <a:ext cx="0" cy="0"/>
            </a:xfrm>
            <a:prstGeom prst="rect">
              <a:avLst/>
            </a:prstGeom>
          </xdr:spPr>
        </xdr:sp>
        <xdr:clientData/>
      </xdr:twoCellAnchor>
    </mc:Choice>
    <mc:Fallback/>
  </mc:AlternateContent>
  <xdr:twoCellAnchor editAs="oneCell">
    <xdr:from>
      <xdr:col>1</xdr:col>
      <xdr:colOff>3528060</xdr:colOff>
      <xdr:row>0</xdr:row>
      <xdr:rowOff>38100</xdr:rowOff>
    </xdr:from>
    <xdr:to>
      <xdr:col>3</xdr:col>
      <xdr:colOff>270420</xdr:colOff>
      <xdr:row>1</xdr:row>
      <xdr:rowOff>133260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54780" y="38100"/>
          <a:ext cx="720000" cy="720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11</xdr:col>
      <xdr:colOff>1457325</xdr:colOff>
      <xdr:row>2</xdr:row>
      <xdr:rowOff>0</xdr:rowOff>
    </xdr:from>
    <xdr:to>
      <xdr:col>12</xdr:col>
      <xdr:colOff>9525</xdr:colOff>
      <xdr:row>2</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51005" y="81534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1047750</xdr:colOff>
      <xdr:row>0</xdr:row>
      <xdr:rowOff>0</xdr:rowOff>
    </xdr:from>
    <xdr:to>
      <xdr:col>8</xdr:col>
      <xdr:colOff>1047750</xdr:colOff>
      <xdr:row>1</xdr:row>
      <xdr:rowOff>0</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8190" y="0"/>
          <a:ext cx="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2637</xdr:colOff>
      <xdr:row>0</xdr:row>
      <xdr:rowOff>209550</xdr:rowOff>
    </xdr:to>
    <xdr:pic>
      <xdr:nvPicPr>
        <xdr:cNvPr id="4" name="Picture 4"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49100" y="0"/>
          <a:ext cx="2637"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1047750</xdr:colOff>
      <xdr:row>0</xdr:row>
      <xdr:rowOff>0</xdr:rowOff>
    </xdr:from>
    <xdr:to>
      <xdr:col>8</xdr:col>
      <xdr:colOff>1047750</xdr:colOff>
      <xdr:row>1</xdr:row>
      <xdr:rowOff>0</xdr:rowOff>
    </xdr:to>
    <xdr:pic>
      <xdr:nvPicPr>
        <xdr:cNvPr id="5"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8190" y="0"/>
          <a:ext cx="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2381250</xdr:colOff>
      <xdr:row>0</xdr:row>
      <xdr:rowOff>0</xdr:rowOff>
    </xdr:from>
    <xdr:to>
      <xdr:col>9</xdr:col>
      <xdr:colOff>396883</xdr:colOff>
      <xdr:row>1</xdr:row>
      <xdr:rowOff>127985</xdr:rowOff>
    </xdr:to>
    <xdr:pic>
      <xdr:nvPicPr>
        <xdr:cNvPr id="8" name="Picture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725025" y="0"/>
          <a:ext cx="720733" cy="718535"/>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14</xdr:col>
      <xdr:colOff>1457325</xdr:colOff>
      <xdr:row>1</xdr:row>
      <xdr:rowOff>0</xdr:rowOff>
    </xdr:from>
    <xdr:to>
      <xdr:col>15</xdr:col>
      <xdr:colOff>9525</xdr:colOff>
      <xdr:row>1</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80005" y="59436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1847850</xdr:colOff>
      <xdr:row>1</xdr:row>
      <xdr:rowOff>0</xdr:rowOff>
    </xdr:from>
    <xdr:to>
      <xdr:col>10</xdr:col>
      <xdr:colOff>0</xdr:colOff>
      <xdr:row>3</xdr:row>
      <xdr:rowOff>38100</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44990" y="594360"/>
          <a:ext cx="381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1123950</xdr:colOff>
      <xdr:row>0</xdr:row>
      <xdr:rowOff>0</xdr:rowOff>
    </xdr:from>
    <xdr:to>
      <xdr:col>10</xdr:col>
      <xdr:colOff>0</xdr:colOff>
      <xdr:row>1</xdr:row>
      <xdr:rowOff>0</xdr:rowOff>
    </xdr:to>
    <xdr:pic>
      <xdr:nvPicPr>
        <xdr:cNvPr id="4"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444990" y="0"/>
          <a:ext cx="381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1798320</xdr:colOff>
      <xdr:row>0</xdr:row>
      <xdr:rowOff>0</xdr:rowOff>
    </xdr:from>
    <xdr:to>
      <xdr:col>9</xdr:col>
      <xdr:colOff>567600</xdr:colOff>
      <xdr:row>1</xdr:row>
      <xdr:rowOff>125640</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717280" y="0"/>
          <a:ext cx="720000" cy="7200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11</xdr:col>
      <xdr:colOff>952500</xdr:colOff>
      <xdr:row>1</xdr:row>
      <xdr:rowOff>0</xdr:rowOff>
    </xdr:from>
    <xdr:to>
      <xdr:col>12</xdr:col>
      <xdr:colOff>0</xdr:colOff>
      <xdr:row>2</xdr:row>
      <xdr:rowOff>266700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92640" y="594360"/>
          <a:ext cx="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0</xdr:colOff>
      <xdr:row>0</xdr:row>
      <xdr:rowOff>542925</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9264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1485900</xdr:colOff>
      <xdr:row>0</xdr:row>
      <xdr:rowOff>0</xdr:rowOff>
    </xdr:from>
    <xdr:to>
      <xdr:col>11</xdr:col>
      <xdr:colOff>559980</xdr:colOff>
      <xdr:row>1</xdr:row>
      <xdr:rowOff>125640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953500" y="0"/>
          <a:ext cx="720000" cy="7200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10</xdr:col>
      <xdr:colOff>2423160</xdr:colOff>
      <xdr:row>0</xdr:row>
      <xdr:rowOff>0</xdr:rowOff>
    </xdr:from>
    <xdr:to>
      <xdr:col>11</xdr:col>
      <xdr:colOff>420742</xdr:colOff>
      <xdr:row>3</xdr:row>
      <xdr:rowOff>96545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73740" y="0"/>
          <a:ext cx="717922" cy="713765"/>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14</xdr:col>
      <xdr:colOff>0</xdr:colOff>
      <xdr:row>4</xdr:row>
      <xdr:rowOff>0</xdr:rowOff>
    </xdr:from>
    <xdr:to>
      <xdr:col>14</xdr:col>
      <xdr:colOff>9525</xdr:colOff>
      <xdr:row>4</xdr:row>
      <xdr:rowOff>171450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2880" y="1257300"/>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1409700</xdr:colOff>
      <xdr:row>0</xdr:row>
      <xdr:rowOff>19050</xdr:rowOff>
    </xdr:from>
    <xdr:to>
      <xdr:col>13</xdr:col>
      <xdr:colOff>557209</xdr:colOff>
      <xdr:row>1</xdr:row>
      <xdr:rowOff>143305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96600" y="19050"/>
          <a:ext cx="719134" cy="71480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12</xdr:col>
      <xdr:colOff>2438400</xdr:colOff>
      <xdr:row>0</xdr:row>
      <xdr:rowOff>0</xdr:rowOff>
    </xdr:from>
    <xdr:to>
      <xdr:col>14</xdr:col>
      <xdr:colOff>1642</xdr:colOff>
      <xdr:row>3</xdr:row>
      <xdr:rowOff>193527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76860" y="0"/>
          <a:ext cx="717922" cy="719307"/>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11</xdr:col>
      <xdr:colOff>9525</xdr:colOff>
      <xdr:row>1</xdr:row>
      <xdr:rowOff>171450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14760" y="342900"/>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822960</xdr:colOff>
      <xdr:row>0</xdr:row>
      <xdr:rowOff>0</xdr:rowOff>
    </xdr:from>
    <xdr:to>
      <xdr:col>10</xdr:col>
      <xdr:colOff>1542960</xdr:colOff>
      <xdr:row>2</xdr:row>
      <xdr:rowOff>173900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68000" y="0"/>
          <a:ext cx="720000" cy="72254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12</xdr:col>
      <xdr:colOff>1485900</xdr:colOff>
      <xdr:row>0</xdr:row>
      <xdr:rowOff>0</xdr:rowOff>
    </xdr:from>
    <xdr:to>
      <xdr:col>13</xdr:col>
      <xdr:colOff>0</xdr:colOff>
      <xdr:row>0</xdr:row>
      <xdr:rowOff>542925</xdr:rowOff>
    </xdr:to>
    <xdr:pic>
      <xdr:nvPicPr>
        <xdr:cNvPr id="2" name="Picture 6"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13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1485900</xdr:colOff>
      <xdr:row>0</xdr:row>
      <xdr:rowOff>0</xdr:rowOff>
    </xdr:from>
    <xdr:to>
      <xdr:col>13</xdr:col>
      <xdr:colOff>0</xdr:colOff>
      <xdr:row>0</xdr:row>
      <xdr:rowOff>542925</xdr:rowOff>
    </xdr:to>
    <xdr:pic>
      <xdr:nvPicPr>
        <xdr:cNvPr id="4" name="Picture 6"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13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1402080</xdr:colOff>
      <xdr:row>0</xdr:row>
      <xdr:rowOff>0</xdr:rowOff>
    </xdr:from>
    <xdr:to>
      <xdr:col>12</xdr:col>
      <xdr:colOff>552360</xdr:colOff>
      <xdr:row>1</xdr:row>
      <xdr:rowOff>125640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34600" y="0"/>
          <a:ext cx="720000" cy="7200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oneCellAnchor>
    <xdr:from>
      <xdr:col>11</xdr:col>
      <xdr:colOff>1104900</xdr:colOff>
      <xdr:row>0</xdr:row>
      <xdr:rowOff>0</xdr:rowOff>
    </xdr:from>
    <xdr:ext cx="0" cy="527950"/>
    <xdr:pic>
      <xdr:nvPicPr>
        <xdr:cNvPr id="2" name="Picture 4"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43900" y="0"/>
          <a:ext cx="0" cy="52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1104900</xdr:colOff>
      <xdr:row>0</xdr:row>
      <xdr:rowOff>0</xdr:rowOff>
    </xdr:from>
    <xdr:ext cx="0" cy="527950"/>
    <xdr:pic>
      <xdr:nvPicPr>
        <xdr:cNvPr id="3" name="Picture 4"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43900" y="0"/>
          <a:ext cx="0" cy="52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2400300</xdr:colOff>
      <xdr:row>0</xdr:row>
      <xdr:rowOff>0</xdr:rowOff>
    </xdr:from>
    <xdr:ext cx="723596" cy="712941"/>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64340" y="0"/>
          <a:ext cx="723596" cy="712941"/>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twoCellAnchor editAs="oneCell">
    <xdr:from>
      <xdr:col>10</xdr:col>
      <xdr:colOff>1276350</xdr:colOff>
      <xdr:row>2</xdr:row>
      <xdr:rowOff>0</xdr:rowOff>
    </xdr:from>
    <xdr:to>
      <xdr:col>11</xdr:col>
      <xdr:colOff>9525</xdr:colOff>
      <xdr:row>2</xdr:row>
      <xdr:rowOff>171450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5710" y="822960"/>
          <a:ext cx="13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2423160</xdr:colOff>
      <xdr:row>0</xdr:row>
      <xdr:rowOff>0</xdr:rowOff>
    </xdr:from>
    <xdr:to>
      <xdr:col>10</xdr:col>
      <xdr:colOff>422820</xdr:colOff>
      <xdr:row>1</xdr:row>
      <xdr:rowOff>125640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68000" y="0"/>
          <a:ext cx="720000"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790575</xdr:colOff>
      <xdr:row>0</xdr:row>
      <xdr:rowOff>66675</xdr:rowOff>
    </xdr:from>
    <xdr:to>
      <xdr:col>5</xdr:col>
      <xdr:colOff>0</xdr:colOff>
      <xdr:row>0</xdr:row>
      <xdr:rowOff>190500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15625" y="666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4284134</xdr:colOff>
      <xdr:row>0</xdr:row>
      <xdr:rowOff>16933</xdr:rowOff>
    </xdr:from>
    <xdr:to>
      <xdr:col>4</xdr:col>
      <xdr:colOff>386413</xdr:colOff>
      <xdr:row>1</xdr:row>
      <xdr:rowOff>66373</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39867" y="16933"/>
          <a:ext cx="716613" cy="718307"/>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10</xdr:col>
      <xdr:colOff>1276350</xdr:colOff>
      <xdr:row>1</xdr:row>
      <xdr:rowOff>0</xdr:rowOff>
    </xdr:from>
    <xdr:to>
      <xdr:col>11</xdr:col>
      <xdr:colOff>10795</xdr:colOff>
      <xdr:row>1</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12930" y="83820"/>
          <a:ext cx="1460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4445</xdr:colOff>
      <xdr:row>3</xdr:row>
      <xdr:rowOff>34925</xdr:rowOff>
    </xdr:to>
    <xdr:pic>
      <xdr:nvPicPr>
        <xdr:cNvPr id="3"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12065" y="0"/>
          <a:ext cx="4445" cy="575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2540</xdr:colOff>
      <xdr:row>2</xdr:row>
      <xdr:rowOff>225425</xdr:rowOff>
    </xdr:to>
    <xdr:pic>
      <xdr:nvPicPr>
        <xdr:cNvPr id="4" name="Picture 5"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10160" y="0"/>
          <a:ext cx="2540" cy="537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2407920</xdr:colOff>
      <xdr:row>0</xdr:row>
      <xdr:rowOff>0</xdr:rowOff>
    </xdr:from>
    <xdr:to>
      <xdr:col>10</xdr:col>
      <xdr:colOff>407580</xdr:colOff>
      <xdr:row>3</xdr:row>
      <xdr:rowOff>178980</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269980" y="0"/>
          <a:ext cx="720000" cy="7200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0</xdr:col>
      <xdr:colOff>1</xdr:colOff>
      <xdr:row>1</xdr:row>
      <xdr:rowOff>0</xdr:rowOff>
    </xdr:from>
    <xdr:to>
      <xdr:col>0</xdr:col>
      <xdr:colOff>4884421</xdr:colOff>
      <xdr:row>1</xdr:row>
      <xdr:rowOff>2257425</xdr:rowOff>
    </xdr:to>
    <xdr:pic>
      <xdr:nvPicPr>
        <xdr:cNvPr id="33490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3375660"/>
          <a:ext cx="488442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13</xdr:col>
      <xdr:colOff>1276350</xdr:colOff>
      <xdr:row>1</xdr:row>
      <xdr:rowOff>0</xdr:rowOff>
    </xdr:from>
    <xdr:to>
      <xdr:col>14</xdr:col>
      <xdr:colOff>9525</xdr:colOff>
      <xdr:row>1</xdr:row>
      <xdr:rowOff>171450</xdr:rowOff>
    </xdr:to>
    <xdr:pic>
      <xdr:nvPicPr>
        <xdr:cNvPr id="30882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631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0</xdr:colOff>
      <xdr:row>0</xdr:row>
      <xdr:rowOff>542925</xdr:rowOff>
    </xdr:to>
    <xdr:pic>
      <xdr:nvPicPr>
        <xdr:cNvPr id="308824"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547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0</xdr:colOff>
      <xdr:row>0</xdr:row>
      <xdr:rowOff>542925</xdr:rowOff>
    </xdr:to>
    <xdr:pic>
      <xdr:nvPicPr>
        <xdr:cNvPr id="308826"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547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1417320</xdr:colOff>
      <xdr:row>0</xdr:row>
      <xdr:rowOff>0</xdr:rowOff>
    </xdr:from>
    <xdr:to>
      <xdr:col>12</xdr:col>
      <xdr:colOff>567600</xdr:colOff>
      <xdr:row>1</xdr:row>
      <xdr:rowOff>125640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15300" y="0"/>
          <a:ext cx="720000" cy="72000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12</xdr:col>
      <xdr:colOff>1276350</xdr:colOff>
      <xdr:row>1</xdr:row>
      <xdr:rowOff>0</xdr:rowOff>
    </xdr:from>
    <xdr:to>
      <xdr:col>13</xdr:col>
      <xdr:colOff>11283</xdr:colOff>
      <xdr:row>1</xdr:row>
      <xdr:rowOff>171450</xdr:rowOff>
    </xdr:to>
    <xdr:pic>
      <xdr:nvPicPr>
        <xdr:cNvPr id="309845"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15575"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781</xdr:colOff>
      <xdr:row>2</xdr:row>
      <xdr:rowOff>154598</xdr:rowOff>
    </xdr:to>
    <xdr:pic>
      <xdr:nvPicPr>
        <xdr:cNvPr id="309846"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389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781</xdr:colOff>
      <xdr:row>2</xdr:row>
      <xdr:rowOff>154598</xdr:rowOff>
    </xdr:to>
    <xdr:pic>
      <xdr:nvPicPr>
        <xdr:cNvPr id="309848"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389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2415540</xdr:colOff>
      <xdr:row>0</xdr:row>
      <xdr:rowOff>0</xdr:rowOff>
    </xdr:from>
    <xdr:to>
      <xdr:col>12</xdr:col>
      <xdr:colOff>415200</xdr:colOff>
      <xdr:row>2</xdr:row>
      <xdr:rowOff>201840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850880" y="0"/>
          <a:ext cx="720000" cy="72000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10</xdr:col>
      <xdr:colOff>1276350</xdr:colOff>
      <xdr:row>12</xdr:row>
      <xdr:rowOff>0</xdr:rowOff>
    </xdr:from>
    <xdr:to>
      <xdr:col>11</xdr:col>
      <xdr:colOff>9525</xdr:colOff>
      <xdr:row>12</xdr:row>
      <xdr:rowOff>152400</xdr:rowOff>
    </xdr:to>
    <xdr:pic>
      <xdr:nvPicPr>
        <xdr:cNvPr id="310947"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2225" y="2628900"/>
          <a:ext cx="95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1276350</xdr:colOff>
      <xdr:row>1</xdr:row>
      <xdr:rowOff>0</xdr:rowOff>
    </xdr:from>
    <xdr:to>
      <xdr:col>10</xdr:col>
      <xdr:colOff>9525</xdr:colOff>
      <xdr:row>1</xdr:row>
      <xdr:rowOff>171450</xdr:rowOff>
    </xdr:to>
    <xdr:pic>
      <xdr:nvPicPr>
        <xdr:cNvPr id="310948"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869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6008</xdr:colOff>
      <xdr:row>0</xdr:row>
      <xdr:rowOff>542925</xdr:rowOff>
    </xdr:to>
    <xdr:pic>
      <xdr:nvPicPr>
        <xdr:cNvPr id="310949" name="Picture 9" descr="log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8775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1790700</xdr:colOff>
      <xdr:row>0</xdr:row>
      <xdr:rowOff>0</xdr:rowOff>
    </xdr:from>
    <xdr:to>
      <xdr:col>9</xdr:col>
      <xdr:colOff>558808</xdr:colOff>
      <xdr:row>0</xdr:row>
      <xdr:rowOff>720000</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743950" y="0"/>
          <a:ext cx="720733" cy="72000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10</xdr:col>
      <xdr:colOff>1276350</xdr:colOff>
      <xdr:row>12</xdr:row>
      <xdr:rowOff>0</xdr:rowOff>
    </xdr:from>
    <xdr:to>
      <xdr:col>11</xdr:col>
      <xdr:colOff>9526</xdr:colOff>
      <xdr:row>12</xdr:row>
      <xdr:rowOff>228600</xdr:rowOff>
    </xdr:to>
    <xdr:pic>
      <xdr:nvPicPr>
        <xdr:cNvPr id="311970"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00" y="2495550"/>
          <a:ext cx="9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3907</xdr:colOff>
      <xdr:row>0</xdr:row>
      <xdr:rowOff>542925</xdr:rowOff>
    </xdr:to>
    <xdr:pic>
      <xdr:nvPicPr>
        <xdr:cNvPr id="311972" name="Picture 9"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253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2794000</xdr:colOff>
      <xdr:row>0</xdr:row>
      <xdr:rowOff>0</xdr:rowOff>
    </xdr:from>
    <xdr:to>
      <xdr:col>9</xdr:col>
      <xdr:colOff>410582</xdr:colOff>
      <xdr:row>0</xdr:row>
      <xdr:rowOff>720000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287000" y="0"/>
          <a:ext cx="715382" cy="72000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9</xdr:col>
      <xdr:colOff>1171575</xdr:colOff>
      <xdr:row>0</xdr:row>
      <xdr:rowOff>0</xdr:rowOff>
    </xdr:from>
    <xdr:to>
      <xdr:col>10</xdr:col>
      <xdr:colOff>0</xdr:colOff>
      <xdr:row>1</xdr:row>
      <xdr:rowOff>0</xdr:rowOff>
    </xdr:to>
    <xdr:pic>
      <xdr:nvPicPr>
        <xdr:cNvPr id="312841" name="Picture 7"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7850" y="0"/>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1143000</xdr:colOff>
      <xdr:row>0</xdr:row>
      <xdr:rowOff>0</xdr:rowOff>
    </xdr:from>
    <xdr:to>
      <xdr:col>13</xdr:col>
      <xdr:colOff>0</xdr:colOff>
      <xdr:row>1</xdr:row>
      <xdr:rowOff>0</xdr:rowOff>
    </xdr:to>
    <xdr:pic>
      <xdr:nvPicPr>
        <xdr:cNvPr id="312842"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25300" y="0"/>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1781175</xdr:colOff>
      <xdr:row>0</xdr:row>
      <xdr:rowOff>0</xdr:rowOff>
    </xdr:from>
    <xdr:to>
      <xdr:col>9</xdr:col>
      <xdr:colOff>550455</xdr:colOff>
      <xdr:row>1</xdr:row>
      <xdr:rowOff>125640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715375" y="0"/>
          <a:ext cx="721905" cy="71619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11</xdr:col>
      <xdr:colOff>1143000</xdr:colOff>
      <xdr:row>0</xdr:row>
      <xdr:rowOff>0</xdr:rowOff>
    </xdr:from>
    <xdr:to>
      <xdr:col>12</xdr:col>
      <xdr:colOff>5443</xdr:colOff>
      <xdr:row>0</xdr:row>
      <xdr:rowOff>542925</xdr:rowOff>
    </xdr:to>
    <xdr:pic>
      <xdr:nvPicPr>
        <xdr:cNvPr id="331926"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1493520</xdr:colOff>
      <xdr:row>0</xdr:row>
      <xdr:rowOff>0</xdr:rowOff>
    </xdr:from>
    <xdr:to>
      <xdr:col>11</xdr:col>
      <xdr:colOff>564829</xdr:colOff>
      <xdr:row>1</xdr:row>
      <xdr:rowOff>124255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08720" y="0"/>
          <a:ext cx="717229" cy="718615"/>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13</xdr:col>
      <xdr:colOff>0</xdr:colOff>
      <xdr:row>1</xdr:row>
      <xdr:rowOff>0</xdr:rowOff>
    </xdr:from>
    <xdr:to>
      <xdr:col>13</xdr:col>
      <xdr:colOff>9525</xdr:colOff>
      <xdr:row>1</xdr:row>
      <xdr:rowOff>171450</xdr:rowOff>
    </xdr:to>
    <xdr:pic>
      <xdr:nvPicPr>
        <xdr:cNvPr id="31371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25225"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2438400</xdr:colOff>
      <xdr:row>0</xdr:row>
      <xdr:rowOff>0</xdr:rowOff>
    </xdr:from>
    <xdr:to>
      <xdr:col>11</xdr:col>
      <xdr:colOff>435982</xdr:colOff>
      <xdr:row>3</xdr:row>
      <xdr:rowOff>221236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58500" y="0"/>
          <a:ext cx="721732" cy="716536"/>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15</xdr:col>
      <xdr:colOff>1276350</xdr:colOff>
      <xdr:row>1</xdr:row>
      <xdr:rowOff>0</xdr:rowOff>
    </xdr:from>
    <xdr:to>
      <xdr:col>16</xdr:col>
      <xdr:colOff>9525</xdr:colOff>
      <xdr:row>1</xdr:row>
      <xdr:rowOff>171450</xdr:rowOff>
    </xdr:to>
    <xdr:pic>
      <xdr:nvPicPr>
        <xdr:cNvPr id="31495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02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1123950</xdr:colOff>
      <xdr:row>0</xdr:row>
      <xdr:rowOff>0</xdr:rowOff>
    </xdr:from>
    <xdr:to>
      <xdr:col>12</xdr:col>
      <xdr:colOff>1123950</xdr:colOff>
      <xdr:row>0</xdr:row>
      <xdr:rowOff>542925</xdr:rowOff>
    </xdr:to>
    <xdr:pic>
      <xdr:nvPicPr>
        <xdr:cNvPr id="314952" name="Picture 6"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108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1123950</xdr:colOff>
      <xdr:row>0</xdr:row>
      <xdr:rowOff>0</xdr:rowOff>
    </xdr:from>
    <xdr:to>
      <xdr:col>12</xdr:col>
      <xdr:colOff>1123950</xdr:colOff>
      <xdr:row>0</xdr:row>
      <xdr:rowOff>542925</xdr:rowOff>
    </xdr:to>
    <xdr:pic>
      <xdr:nvPicPr>
        <xdr:cNvPr id="314954" name="Picture 6"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108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1240972</xdr:colOff>
      <xdr:row>0</xdr:row>
      <xdr:rowOff>0</xdr:rowOff>
    </xdr:from>
    <xdr:to>
      <xdr:col>13</xdr:col>
      <xdr:colOff>392522</xdr:colOff>
      <xdr:row>1</xdr:row>
      <xdr:rowOff>123100</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526486" y="0"/>
          <a:ext cx="719093" cy="7218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539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3200400</xdr:colOff>
      <xdr:row>0</xdr:row>
      <xdr:rowOff>259080</xdr:rowOff>
    </xdr:from>
    <xdr:to>
      <xdr:col>3</xdr:col>
      <xdr:colOff>224700</xdr:colOff>
      <xdr:row>0</xdr:row>
      <xdr:rowOff>979080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50080" y="259080"/>
          <a:ext cx="720000" cy="720000"/>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14</xdr:col>
      <xdr:colOff>0</xdr:colOff>
      <xdr:row>1</xdr:row>
      <xdr:rowOff>0</xdr:rowOff>
    </xdr:from>
    <xdr:to>
      <xdr:col>14</xdr:col>
      <xdr:colOff>9525</xdr:colOff>
      <xdr:row>1</xdr:row>
      <xdr:rowOff>171450</xdr:rowOff>
    </xdr:to>
    <xdr:pic>
      <xdr:nvPicPr>
        <xdr:cNvPr id="31590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0155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1485900</xdr:colOff>
      <xdr:row>0</xdr:row>
      <xdr:rowOff>0</xdr:rowOff>
    </xdr:from>
    <xdr:to>
      <xdr:col>12</xdr:col>
      <xdr:colOff>1485900</xdr:colOff>
      <xdr:row>1</xdr:row>
      <xdr:rowOff>161925</xdr:rowOff>
    </xdr:to>
    <xdr:pic>
      <xdr:nvPicPr>
        <xdr:cNvPr id="315910" name="Picture 6"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5380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2247900</xdr:colOff>
      <xdr:row>0</xdr:row>
      <xdr:rowOff>0</xdr:rowOff>
    </xdr:from>
    <xdr:to>
      <xdr:col>13</xdr:col>
      <xdr:colOff>401230</xdr:colOff>
      <xdr:row>2</xdr:row>
      <xdr:rowOff>135800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633960" y="0"/>
          <a:ext cx="721270" cy="72254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12</xdr:col>
      <xdr:colOff>1276350</xdr:colOff>
      <xdr:row>1</xdr:row>
      <xdr:rowOff>0</xdr:rowOff>
    </xdr:from>
    <xdr:to>
      <xdr:col>13</xdr:col>
      <xdr:colOff>9525</xdr:colOff>
      <xdr:row>1</xdr:row>
      <xdr:rowOff>171450</xdr:rowOff>
    </xdr:to>
    <xdr:pic>
      <xdr:nvPicPr>
        <xdr:cNvPr id="33294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114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809625</xdr:colOff>
      <xdr:row>0</xdr:row>
      <xdr:rowOff>9525</xdr:rowOff>
    </xdr:from>
    <xdr:to>
      <xdr:col>10</xdr:col>
      <xdr:colOff>1529625</xdr:colOff>
      <xdr:row>1</xdr:row>
      <xdr:rowOff>132625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39425" y="9525"/>
          <a:ext cx="720000" cy="71365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12</xdr:col>
      <xdr:colOff>1485900</xdr:colOff>
      <xdr:row>0</xdr:row>
      <xdr:rowOff>0</xdr:rowOff>
    </xdr:from>
    <xdr:to>
      <xdr:col>13</xdr:col>
      <xdr:colOff>4396</xdr:colOff>
      <xdr:row>0</xdr:row>
      <xdr:rowOff>542925</xdr:rowOff>
    </xdr:to>
    <xdr:pic>
      <xdr:nvPicPr>
        <xdr:cNvPr id="333969" name="Picture 6"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061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1409700</xdr:colOff>
      <xdr:row>0</xdr:row>
      <xdr:rowOff>0</xdr:rowOff>
    </xdr:from>
    <xdr:to>
      <xdr:col>12</xdr:col>
      <xdr:colOff>557209</xdr:colOff>
      <xdr:row>1</xdr:row>
      <xdr:rowOff>124255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2220" y="0"/>
          <a:ext cx="717229" cy="718615"/>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11</xdr:col>
      <xdr:colOff>1104900</xdr:colOff>
      <xdr:row>0</xdr:row>
      <xdr:rowOff>0</xdr:rowOff>
    </xdr:from>
    <xdr:to>
      <xdr:col>11</xdr:col>
      <xdr:colOff>1104900</xdr:colOff>
      <xdr:row>2</xdr:row>
      <xdr:rowOff>172316</xdr:rowOff>
    </xdr:to>
    <xdr:pic>
      <xdr:nvPicPr>
        <xdr:cNvPr id="330957" name="Picture 4"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1</xdr:row>
      <xdr:rowOff>0</xdr:rowOff>
    </xdr:from>
    <xdr:to>
      <xdr:col>11</xdr:col>
      <xdr:colOff>1104900</xdr:colOff>
      <xdr:row>3</xdr:row>
      <xdr:rowOff>114300</xdr:rowOff>
    </xdr:to>
    <xdr:pic>
      <xdr:nvPicPr>
        <xdr:cNvPr id="330959" name="Picture 4"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6000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290509</xdr:colOff>
      <xdr:row>3</xdr:row>
      <xdr:rowOff>145036</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9</xdr:col>
      <xdr:colOff>2150533</xdr:colOff>
      <xdr:row>0</xdr:row>
      <xdr:rowOff>0</xdr:rowOff>
    </xdr:from>
    <xdr:to>
      <xdr:col>10</xdr:col>
      <xdr:colOff>538813</xdr:colOff>
      <xdr:row>1</xdr:row>
      <xdr:rowOff>125640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44200" y="0"/>
          <a:ext cx="716613" cy="718307"/>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10</xdr:col>
      <xdr:colOff>1276350</xdr:colOff>
      <xdr:row>1</xdr:row>
      <xdr:rowOff>0</xdr:rowOff>
    </xdr:from>
    <xdr:to>
      <xdr:col>11</xdr:col>
      <xdr:colOff>9525</xdr:colOff>
      <xdr:row>1</xdr:row>
      <xdr:rowOff>171450</xdr:rowOff>
    </xdr:to>
    <xdr:pic>
      <xdr:nvPicPr>
        <xdr:cNvPr id="317077"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0135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1076325</xdr:colOff>
      <xdr:row>0</xdr:row>
      <xdr:rowOff>0</xdr:rowOff>
    </xdr:from>
    <xdr:to>
      <xdr:col>12</xdr:col>
      <xdr:colOff>5196</xdr:colOff>
      <xdr:row>3</xdr:row>
      <xdr:rowOff>66675</xdr:rowOff>
    </xdr:to>
    <xdr:pic>
      <xdr:nvPicPr>
        <xdr:cNvPr id="317078"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0</xdr:row>
      <xdr:rowOff>0</xdr:rowOff>
    </xdr:from>
    <xdr:to>
      <xdr:col>12</xdr:col>
      <xdr:colOff>3810</xdr:colOff>
      <xdr:row>3</xdr:row>
      <xdr:rowOff>28575</xdr:rowOff>
    </xdr:to>
    <xdr:pic>
      <xdr:nvPicPr>
        <xdr:cNvPr id="317079" name="Picture 5"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2019300</xdr:colOff>
      <xdr:row>0</xdr:row>
      <xdr:rowOff>0</xdr:rowOff>
    </xdr:from>
    <xdr:to>
      <xdr:col>10</xdr:col>
      <xdr:colOff>404809</xdr:colOff>
      <xdr:row>3</xdr:row>
      <xdr:rowOff>207382</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915650" y="0"/>
          <a:ext cx="719134" cy="7217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21727"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539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3215640</xdr:colOff>
      <xdr:row>0</xdr:row>
      <xdr:rowOff>30480</xdr:rowOff>
    </xdr:from>
    <xdr:to>
      <xdr:col>3</xdr:col>
      <xdr:colOff>239940</xdr:colOff>
      <xdr:row>1</xdr:row>
      <xdr:rowOff>125640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65320" y="30480"/>
          <a:ext cx="720000"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22751"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539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3192780</xdr:colOff>
      <xdr:row>0</xdr:row>
      <xdr:rowOff>30480</xdr:rowOff>
    </xdr:from>
    <xdr:to>
      <xdr:col>3</xdr:col>
      <xdr:colOff>217080</xdr:colOff>
      <xdr:row>0</xdr:row>
      <xdr:rowOff>750480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2460" y="30480"/>
          <a:ext cx="720000" cy="7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xdr:colOff>
      <xdr:row>0</xdr:row>
      <xdr:rowOff>38100</xdr:rowOff>
    </xdr:from>
    <xdr:to>
      <xdr:col>0</xdr:col>
      <xdr:colOff>4791075</xdr:colOff>
      <xdr:row>0</xdr:row>
      <xdr:rowOff>2971800</xdr:rowOff>
    </xdr:to>
    <xdr:pic>
      <xdr:nvPicPr>
        <xdr:cNvPr id="29111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38100"/>
          <a:ext cx="4724400" cy="293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1438275</xdr:colOff>
      <xdr:row>0</xdr:row>
      <xdr:rowOff>0</xdr:rowOff>
    </xdr:from>
    <xdr:to>
      <xdr:col>3</xdr:col>
      <xdr:colOff>9525</xdr:colOff>
      <xdr:row>0</xdr:row>
      <xdr:rowOff>180975</xdr:rowOff>
    </xdr:to>
    <xdr:pic>
      <xdr:nvPicPr>
        <xdr:cNvPr id="291118"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579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1859280</xdr:colOff>
      <xdr:row>0</xdr:row>
      <xdr:rowOff>0</xdr:rowOff>
    </xdr:from>
    <xdr:to>
      <xdr:col>9</xdr:col>
      <xdr:colOff>628560</xdr:colOff>
      <xdr:row>1</xdr:row>
      <xdr:rowOff>125640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97240" y="0"/>
          <a:ext cx="720000"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5.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60" zoomScaleNormal="100" workbookViewId="0">
      <selection activeCell="H45" sqref="H45"/>
    </sheetView>
  </sheetViews>
  <sheetFormatPr defaultRowHeight="14.25"/>
  <sheetData/>
  <printOptions horizontalCentered="1" verticalCentered="1"/>
  <pageMargins left="0" right="0" top="0" bottom="0"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94"/>
  <sheetViews>
    <sheetView tabSelected="1" view="pageBreakPreview" topLeftCell="A42" zoomScale="110" zoomScaleNormal="140" zoomScaleSheetLayoutView="110" workbookViewId="0">
      <selection activeCell="H45" sqref="H45"/>
    </sheetView>
  </sheetViews>
  <sheetFormatPr defaultColWidth="9.125" defaultRowHeight="14.25"/>
  <cols>
    <col min="1" max="1" width="7.75" style="14" customWidth="1"/>
    <col min="2" max="2" width="39.75" style="7" customWidth="1"/>
    <col min="3" max="3" width="9.625" style="7" customWidth="1"/>
    <col min="4" max="4" width="6.625" style="7" customWidth="1"/>
    <col min="5" max="5" width="9.625" style="7" customWidth="1"/>
    <col min="6" max="6" width="6.625" style="7" customWidth="1"/>
    <col min="7" max="7" width="9.625" style="7" customWidth="1"/>
    <col min="8" max="8" width="6.625" style="7" customWidth="1"/>
    <col min="9" max="9" width="39.75" style="7" customWidth="1"/>
    <col min="10" max="10" width="7.75" style="7" customWidth="1"/>
    <col min="11" max="16384" width="9.125" style="7"/>
  </cols>
  <sheetData>
    <row r="1" spans="1:11" s="3" customFormat="1" ht="27" customHeight="1">
      <c r="A1" s="514"/>
      <c r="B1" s="514"/>
      <c r="C1" s="514"/>
      <c r="D1" s="514"/>
      <c r="E1" s="514"/>
      <c r="F1" s="514"/>
      <c r="G1" s="514"/>
      <c r="H1" s="514"/>
      <c r="I1" s="514"/>
      <c r="J1" s="514"/>
      <c r="K1" s="6"/>
    </row>
    <row r="2" spans="1:11" ht="19.5" customHeight="1">
      <c r="A2" s="11"/>
      <c r="B2" s="515" t="s">
        <v>202</v>
      </c>
      <c r="C2" s="515"/>
      <c r="D2" s="515"/>
      <c r="E2" s="515"/>
      <c r="F2" s="515"/>
      <c r="G2" s="515"/>
      <c r="H2" s="515"/>
      <c r="I2" s="515"/>
    </row>
    <row r="3" spans="1:11" ht="18.75" customHeight="1">
      <c r="A3" s="11"/>
      <c r="B3" s="515" t="s">
        <v>101</v>
      </c>
      <c r="C3" s="515"/>
      <c r="D3" s="515"/>
      <c r="E3" s="515"/>
      <c r="F3" s="515"/>
      <c r="G3" s="515"/>
      <c r="H3" s="515"/>
      <c r="I3" s="515"/>
    </row>
    <row r="4" spans="1:11" ht="18.75" customHeight="1">
      <c r="A4" s="496" t="s">
        <v>655</v>
      </c>
      <c r="B4" s="496"/>
      <c r="C4" s="496"/>
      <c r="D4" s="496"/>
      <c r="E4" s="496"/>
      <c r="F4" s="496"/>
      <c r="G4" s="496"/>
      <c r="H4" s="496"/>
      <c r="I4" s="496"/>
      <c r="J4" s="496"/>
    </row>
    <row r="5" spans="1:11" ht="18.75" customHeight="1">
      <c r="A5" s="11"/>
      <c r="B5" s="496" t="s">
        <v>203</v>
      </c>
      <c r="C5" s="496"/>
      <c r="D5" s="496"/>
      <c r="E5" s="496"/>
      <c r="F5" s="496"/>
      <c r="G5" s="496"/>
      <c r="H5" s="496"/>
      <c r="I5" s="496"/>
    </row>
    <row r="6" spans="1:11" ht="18.75" customHeight="1">
      <c r="A6" s="11"/>
      <c r="B6" s="496" t="s">
        <v>415</v>
      </c>
      <c r="C6" s="496"/>
      <c r="D6" s="496"/>
      <c r="E6" s="496"/>
      <c r="F6" s="496"/>
      <c r="G6" s="496"/>
      <c r="H6" s="496"/>
      <c r="I6" s="496"/>
    </row>
    <row r="7" spans="1:11" ht="18.75" customHeight="1">
      <c r="A7" s="496" t="s">
        <v>656</v>
      </c>
      <c r="B7" s="496"/>
      <c r="C7" s="496"/>
      <c r="D7" s="496"/>
      <c r="E7" s="496"/>
      <c r="F7" s="496"/>
      <c r="G7" s="496"/>
      <c r="H7" s="496"/>
      <c r="I7" s="496"/>
      <c r="J7" s="496"/>
    </row>
    <row r="8" spans="1:11" ht="20.25" customHeight="1">
      <c r="A8" s="527" t="s">
        <v>658</v>
      </c>
      <c r="B8" s="527"/>
      <c r="C8" s="498">
        <v>2018</v>
      </c>
      <c r="D8" s="498"/>
      <c r="E8" s="498"/>
      <c r="F8" s="498"/>
      <c r="G8" s="498"/>
      <c r="H8" s="498"/>
      <c r="I8" s="528" t="s">
        <v>223</v>
      </c>
      <c r="J8" s="528"/>
    </row>
    <row r="9" spans="1:11" customFormat="1" ht="23.25" customHeight="1">
      <c r="A9" s="500" t="s">
        <v>441</v>
      </c>
      <c r="B9" s="503" t="s">
        <v>210</v>
      </c>
      <c r="C9" s="506" t="s">
        <v>442</v>
      </c>
      <c r="D9" s="507"/>
      <c r="E9" s="506" t="s">
        <v>205</v>
      </c>
      <c r="F9" s="506"/>
      <c r="G9" s="506" t="s">
        <v>206</v>
      </c>
      <c r="H9" s="506"/>
      <c r="I9" s="506" t="s">
        <v>215</v>
      </c>
      <c r="J9" s="506"/>
    </row>
    <row r="10" spans="1:11" customFormat="1" ht="27" customHeight="1">
      <c r="A10" s="501"/>
      <c r="B10" s="504"/>
      <c r="C10" s="508" t="s">
        <v>207</v>
      </c>
      <c r="D10" s="508"/>
      <c r="E10" s="511" t="s">
        <v>208</v>
      </c>
      <c r="F10" s="511"/>
      <c r="G10" s="511" t="s">
        <v>209</v>
      </c>
      <c r="H10" s="511"/>
      <c r="I10" s="509"/>
      <c r="J10" s="509"/>
    </row>
    <row r="11" spans="1:11" customFormat="1" ht="16.5" customHeight="1">
      <c r="A11" s="501"/>
      <c r="B11" s="504"/>
      <c r="C11" s="313" t="s">
        <v>211</v>
      </c>
      <c r="D11" s="313" t="s">
        <v>212</v>
      </c>
      <c r="E11" s="285" t="s">
        <v>211</v>
      </c>
      <c r="F11" s="285" t="s">
        <v>212</v>
      </c>
      <c r="G11" s="285" t="s">
        <v>211</v>
      </c>
      <c r="H11" s="285" t="s">
        <v>212</v>
      </c>
      <c r="I11" s="509"/>
      <c r="J11" s="509"/>
    </row>
    <row r="12" spans="1:11" customFormat="1" ht="16.5" customHeight="1">
      <c r="A12" s="502"/>
      <c r="B12" s="505"/>
      <c r="C12" s="57" t="s">
        <v>213</v>
      </c>
      <c r="D12" s="314" t="s">
        <v>214</v>
      </c>
      <c r="E12" s="287" t="s">
        <v>213</v>
      </c>
      <c r="F12" s="287" t="s">
        <v>214</v>
      </c>
      <c r="G12" s="287" t="s">
        <v>213</v>
      </c>
      <c r="H12" s="287" t="s">
        <v>214</v>
      </c>
      <c r="I12" s="510"/>
      <c r="J12" s="510"/>
    </row>
    <row r="13" spans="1:11" customFormat="1" ht="20.25" thickBot="1">
      <c r="A13" s="54">
        <v>4511</v>
      </c>
      <c r="B13" s="58" t="s">
        <v>558</v>
      </c>
      <c r="C13" s="205">
        <f t="shared" ref="C13:D17" si="0">G13+E13</f>
        <v>10767</v>
      </c>
      <c r="D13" s="205">
        <f t="shared" si="0"/>
        <v>68</v>
      </c>
      <c r="E13" s="316">
        <v>10680</v>
      </c>
      <c r="F13" s="316">
        <v>48</v>
      </c>
      <c r="G13" s="316">
        <v>87</v>
      </c>
      <c r="H13" s="316">
        <v>20</v>
      </c>
      <c r="I13" s="526" t="s">
        <v>557</v>
      </c>
      <c r="J13" s="526"/>
    </row>
    <row r="14" spans="1:11" customFormat="1" ht="20.25" thickBot="1">
      <c r="A14" s="56">
        <v>4512</v>
      </c>
      <c r="B14" s="59" t="s">
        <v>559</v>
      </c>
      <c r="C14" s="206">
        <f t="shared" ref="C14:C15" si="1">G14+E14</f>
        <v>1349</v>
      </c>
      <c r="D14" s="206">
        <f t="shared" ref="D14:D15" si="2">H14+F14</f>
        <v>118</v>
      </c>
      <c r="E14" s="317">
        <v>910</v>
      </c>
      <c r="F14" s="317">
        <v>18</v>
      </c>
      <c r="G14" s="317">
        <v>439</v>
      </c>
      <c r="H14" s="317">
        <v>100</v>
      </c>
      <c r="I14" s="525" t="s">
        <v>560</v>
      </c>
      <c r="J14" s="525"/>
    </row>
    <row r="15" spans="1:11" customFormat="1" ht="20.25" thickBot="1">
      <c r="A15" s="54">
        <v>4519</v>
      </c>
      <c r="B15" s="58" t="s">
        <v>722</v>
      </c>
      <c r="C15" s="297">
        <f t="shared" si="1"/>
        <v>26</v>
      </c>
      <c r="D15" s="297">
        <f t="shared" si="2"/>
        <v>2</v>
      </c>
      <c r="E15" s="316">
        <v>26</v>
      </c>
      <c r="F15" s="316">
        <v>2</v>
      </c>
      <c r="G15" s="316">
        <v>0</v>
      </c>
      <c r="H15" s="316">
        <v>0</v>
      </c>
      <c r="I15" s="526" t="s">
        <v>723</v>
      </c>
      <c r="J15" s="526"/>
    </row>
    <row r="16" spans="1:11" customFormat="1" ht="20.25" thickBot="1">
      <c r="A16" s="56">
        <v>4531</v>
      </c>
      <c r="B16" s="59" t="s">
        <v>561</v>
      </c>
      <c r="C16" s="206">
        <f t="shared" si="0"/>
        <v>6545</v>
      </c>
      <c r="D16" s="206">
        <f t="shared" si="0"/>
        <v>404</v>
      </c>
      <c r="E16" s="317">
        <v>5186</v>
      </c>
      <c r="F16" s="317">
        <v>98</v>
      </c>
      <c r="G16" s="317">
        <v>1359</v>
      </c>
      <c r="H16" s="317">
        <v>306</v>
      </c>
      <c r="I16" s="525" t="s">
        <v>607</v>
      </c>
      <c r="J16" s="525"/>
    </row>
    <row r="17" spans="1:10" customFormat="1" ht="15" thickBot="1">
      <c r="A17" s="54">
        <v>4532</v>
      </c>
      <c r="B17" s="58" t="s">
        <v>562</v>
      </c>
      <c r="C17" s="297">
        <f t="shared" si="0"/>
        <v>881</v>
      </c>
      <c r="D17" s="297">
        <f t="shared" si="0"/>
        <v>21</v>
      </c>
      <c r="E17" s="316">
        <v>825</v>
      </c>
      <c r="F17" s="316">
        <v>9</v>
      </c>
      <c r="G17" s="316">
        <v>56</v>
      </c>
      <c r="H17" s="316">
        <v>12</v>
      </c>
      <c r="I17" s="526" t="s">
        <v>606</v>
      </c>
      <c r="J17" s="526"/>
    </row>
    <row r="18" spans="1:10" customFormat="1" ht="20.25" thickBot="1">
      <c r="A18" s="56">
        <v>4539</v>
      </c>
      <c r="B18" s="59" t="s">
        <v>563</v>
      </c>
      <c r="C18" s="206">
        <f t="shared" ref="C18:C71" si="3">G18+E18</f>
        <v>51</v>
      </c>
      <c r="D18" s="206">
        <f t="shared" ref="D18:D71" si="4">H18+F18</f>
        <v>6</v>
      </c>
      <c r="E18" s="317">
        <v>44</v>
      </c>
      <c r="F18" s="317">
        <v>4</v>
      </c>
      <c r="G18" s="317">
        <v>7</v>
      </c>
      <c r="H18" s="317">
        <v>2</v>
      </c>
      <c r="I18" s="525" t="s">
        <v>605</v>
      </c>
      <c r="J18" s="525"/>
    </row>
    <row r="19" spans="1:10" customFormat="1" ht="15" thickBot="1">
      <c r="A19" s="54">
        <v>4610</v>
      </c>
      <c r="B19" s="58" t="s">
        <v>538</v>
      </c>
      <c r="C19" s="297">
        <f t="shared" si="3"/>
        <v>2973</v>
      </c>
      <c r="D19" s="297">
        <f t="shared" si="4"/>
        <v>40</v>
      </c>
      <c r="E19" s="316">
        <v>2901</v>
      </c>
      <c r="F19" s="316">
        <v>24</v>
      </c>
      <c r="G19" s="316">
        <v>72</v>
      </c>
      <c r="H19" s="316">
        <v>16</v>
      </c>
      <c r="I19" s="526" t="s">
        <v>547</v>
      </c>
      <c r="J19" s="526"/>
    </row>
    <row r="20" spans="1:10" customFormat="1" ht="15" thickBot="1">
      <c r="A20" s="56">
        <v>4620</v>
      </c>
      <c r="B20" s="59" t="s">
        <v>564</v>
      </c>
      <c r="C20" s="206">
        <f t="shared" si="3"/>
        <v>2490</v>
      </c>
      <c r="D20" s="206">
        <f t="shared" si="4"/>
        <v>145</v>
      </c>
      <c r="E20" s="317">
        <v>2128</v>
      </c>
      <c r="F20" s="317">
        <v>27</v>
      </c>
      <c r="G20" s="317">
        <v>362</v>
      </c>
      <c r="H20" s="317">
        <v>118</v>
      </c>
      <c r="I20" s="525" t="s">
        <v>604</v>
      </c>
      <c r="J20" s="525"/>
    </row>
    <row r="21" spans="1:10" customFormat="1" ht="15" thickBot="1">
      <c r="A21" s="54">
        <v>4631</v>
      </c>
      <c r="B21" s="58" t="s">
        <v>539</v>
      </c>
      <c r="C21" s="297">
        <f t="shared" si="3"/>
        <v>345</v>
      </c>
      <c r="D21" s="297">
        <f t="shared" si="4"/>
        <v>22</v>
      </c>
      <c r="E21" s="316">
        <v>323</v>
      </c>
      <c r="F21" s="316">
        <v>12</v>
      </c>
      <c r="G21" s="316">
        <v>22</v>
      </c>
      <c r="H21" s="316">
        <v>10</v>
      </c>
      <c r="I21" s="526" t="s">
        <v>548</v>
      </c>
      <c r="J21" s="526"/>
    </row>
    <row r="22" spans="1:10" customFormat="1" ht="15" thickBot="1">
      <c r="A22" s="56">
        <v>4632</v>
      </c>
      <c r="B22" s="59" t="s">
        <v>608</v>
      </c>
      <c r="C22" s="206">
        <f t="shared" si="3"/>
        <v>5587</v>
      </c>
      <c r="D22" s="206">
        <f t="shared" si="4"/>
        <v>88</v>
      </c>
      <c r="E22" s="317">
        <v>5452</v>
      </c>
      <c r="F22" s="317">
        <v>64</v>
      </c>
      <c r="G22" s="317">
        <v>135</v>
      </c>
      <c r="H22" s="317">
        <v>24</v>
      </c>
      <c r="I22" s="525" t="s">
        <v>603</v>
      </c>
      <c r="J22" s="525"/>
    </row>
    <row r="23" spans="1:10" customFormat="1" ht="19.899999999999999" customHeight="1" thickBot="1">
      <c r="A23" s="54">
        <v>4641</v>
      </c>
      <c r="B23" s="58" t="s">
        <v>609</v>
      </c>
      <c r="C23" s="297">
        <f t="shared" si="3"/>
        <v>1205</v>
      </c>
      <c r="D23" s="297">
        <f t="shared" si="4"/>
        <v>41</v>
      </c>
      <c r="E23" s="316">
        <v>1073</v>
      </c>
      <c r="F23" s="316">
        <v>9</v>
      </c>
      <c r="G23" s="316">
        <v>132</v>
      </c>
      <c r="H23" s="316">
        <v>32</v>
      </c>
      <c r="I23" s="526" t="s">
        <v>602</v>
      </c>
      <c r="J23" s="526"/>
    </row>
    <row r="24" spans="1:10" customFormat="1" ht="19.899999999999999" customHeight="1" thickBot="1">
      <c r="A24" s="56">
        <v>4647</v>
      </c>
      <c r="B24" s="59" t="s">
        <v>610</v>
      </c>
      <c r="C24" s="206">
        <f t="shared" si="3"/>
        <v>1744</v>
      </c>
      <c r="D24" s="206">
        <f t="shared" si="4"/>
        <v>43</v>
      </c>
      <c r="E24" s="317">
        <v>1631</v>
      </c>
      <c r="F24" s="317">
        <v>17</v>
      </c>
      <c r="G24" s="317">
        <v>113</v>
      </c>
      <c r="H24" s="317">
        <v>26</v>
      </c>
      <c r="I24" s="525" t="s">
        <v>601</v>
      </c>
      <c r="J24" s="525"/>
    </row>
    <row r="25" spans="1:10" customFormat="1" ht="39.75" thickBot="1">
      <c r="A25" s="54">
        <v>4648</v>
      </c>
      <c r="B25" s="58" t="s">
        <v>611</v>
      </c>
      <c r="C25" s="297">
        <f t="shared" si="3"/>
        <v>2830</v>
      </c>
      <c r="D25" s="297">
        <f t="shared" si="4"/>
        <v>198</v>
      </c>
      <c r="E25" s="316">
        <v>2176</v>
      </c>
      <c r="F25" s="316">
        <v>42</v>
      </c>
      <c r="G25" s="316">
        <v>654</v>
      </c>
      <c r="H25" s="316">
        <v>156</v>
      </c>
      <c r="I25" s="526" t="s">
        <v>600</v>
      </c>
      <c r="J25" s="526"/>
    </row>
    <row r="26" spans="1:10" customFormat="1" ht="39.75" thickBot="1">
      <c r="A26" s="56">
        <v>4649</v>
      </c>
      <c r="B26" s="59" t="s">
        <v>611</v>
      </c>
      <c r="C26" s="206">
        <f t="shared" si="3"/>
        <v>24</v>
      </c>
      <c r="D26" s="206">
        <f t="shared" si="4"/>
        <v>1</v>
      </c>
      <c r="E26" s="317">
        <v>24</v>
      </c>
      <c r="F26" s="317">
        <v>1</v>
      </c>
      <c r="G26" s="317">
        <v>0</v>
      </c>
      <c r="H26" s="317">
        <v>0</v>
      </c>
      <c r="I26" s="525" t="s">
        <v>724</v>
      </c>
      <c r="J26" s="525"/>
    </row>
    <row r="27" spans="1:10" customFormat="1" ht="20.25" thickBot="1">
      <c r="A27" s="54">
        <v>4651</v>
      </c>
      <c r="B27" s="58" t="s">
        <v>612</v>
      </c>
      <c r="C27" s="297">
        <f t="shared" si="3"/>
        <v>113</v>
      </c>
      <c r="D27" s="297">
        <f t="shared" si="4"/>
        <v>4</v>
      </c>
      <c r="E27" s="316">
        <v>113</v>
      </c>
      <c r="F27" s="316">
        <v>4</v>
      </c>
      <c r="G27" s="316">
        <v>0</v>
      </c>
      <c r="H27" s="316">
        <v>0</v>
      </c>
      <c r="I27" s="526" t="s">
        <v>599</v>
      </c>
      <c r="J27" s="526"/>
    </row>
    <row r="28" spans="1:10" customFormat="1" ht="15" thickBot="1">
      <c r="A28" s="56">
        <v>4652</v>
      </c>
      <c r="B28" s="59" t="s">
        <v>613</v>
      </c>
      <c r="C28" s="206">
        <f t="shared" si="3"/>
        <v>602</v>
      </c>
      <c r="D28" s="206">
        <f t="shared" si="4"/>
        <v>42</v>
      </c>
      <c r="E28" s="317">
        <v>486</v>
      </c>
      <c r="F28" s="317">
        <v>12</v>
      </c>
      <c r="G28" s="317">
        <v>116</v>
      </c>
      <c r="H28" s="317">
        <v>30</v>
      </c>
      <c r="I28" s="525" t="s">
        <v>598</v>
      </c>
      <c r="J28" s="525"/>
    </row>
    <row r="29" spans="1:10" customFormat="1" ht="15" thickBot="1">
      <c r="A29" s="54">
        <v>4653</v>
      </c>
      <c r="B29" s="58" t="s">
        <v>614</v>
      </c>
      <c r="C29" s="297">
        <f t="shared" si="3"/>
        <v>803</v>
      </c>
      <c r="D29" s="297">
        <f t="shared" si="4"/>
        <v>24</v>
      </c>
      <c r="E29" s="316">
        <v>744</v>
      </c>
      <c r="F29" s="316">
        <v>10</v>
      </c>
      <c r="G29" s="316">
        <v>59</v>
      </c>
      <c r="H29" s="316">
        <v>14</v>
      </c>
      <c r="I29" s="526" t="s">
        <v>597</v>
      </c>
      <c r="J29" s="526"/>
    </row>
    <row r="30" spans="1:10" customFormat="1" ht="15" thickBot="1">
      <c r="A30" s="56">
        <v>4659</v>
      </c>
      <c r="B30" s="59" t="s">
        <v>615</v>
      </c>
      <c r="C30" s="206">
        <f t="shared" si="3"/>
        <v>4022</v>
      </c>
      <c r="D30" s="206">
        <f t="shared" si="4"/>
        <v>100</v>
      </c>
      <c r="E30" s="317">
        <v>3833</v>
      </c>
      <c r="F30" s="317">
        <v>62</v>
      </c>
      <c r="G30" s="317">
        <v>189</v>
      </c>
      <c r="H30" s="317">
        <v>38</v>
      </c>
      <c r="I30" s="525" t="s">
        <v>549</v>
      </c>
      <c r="J30" s="525"/>
    </row>
    <row r="31" spans="1:10" customFormat="1" ht="15" thickBot="1">
      <c r="A31" s="54">
        <v>4661</v>
      </c>
      <c r="B31" s="58" t="s">
        <v>616</v>
      </c>
      <c r="C31" s="297">
        <f t="shared" si="3"/>
        <v>581</v>
      </c>
      <c r="D31" s="297">
        <f t="shared" si="4"/>
        <v>12</v>
      </c>
      <c r="E31" s="316">
        <v>557</v>
      </c>
      <c r="F31" s="316">
        <v>8</v>
      </c>
      <c r="G31" s="316">
        <v>24</v>
      </c>
      <c r="H31" s="316">
        <v>4</v>
      </c>
      <c r="I31" s="526" t="s">
        <v>596</v>
      </c>
      <c r="J31" s="526"/>
    </row>
    <row r="32" spans="1:10" customFormat="1">
      <c r="A32" s="318">
        <v>4662</v>
      </c>
      <c r="B32" s="319" t="s">
        <v>540</v>
      </c>
      <c r="C32" s="298">
        <f t="shared" si="3"/>
        <v>267</v>
      </c>
      <c r="D32" s="298">
        <f t="shared" si="4"/>
        <v>4</v>
      </c>
      <c r="E32" s="320">
        <v>267</v>
      </c>
      <c r="F32" s="320">
        <v>4</v>
      </c>
      <c r="G32" s="320">
        <v>0</v>
      </c>
      <c r="H32" s="320">
        <v>0</v>
      </c>
      <c r="I32" s="523" t="s">
        <v>550</v>
      </c>
      <c r="J32" s="523"/>
    </row>
    <row r="33" spans="1:10" customFormat="1" ht="20.25" thickBot="1">
      <c r="A33" s="54">
        <v>4663</v>
      </c>
      <c r="B33" s="58" t="s">
        <v>617</v>
      </c>
      <c r="C33" s="205">
        <f t="shared" si="3"/>
        <v>8778</v>
      </c>
      <c r="D33" s="205">
        <f t="shared" si="4"/>
        <v>192</v>
      </c>
      <c r="E33" s="316">
        <v>8306</v>
      </c>
      <c r="F33" s="316">
        <v>96</v>
      </c>
      <c r="G33" s="316">
        <v>472</v>
      </c>
      <c r="H33" s="316">
        <v>96</v>
      </c>
      <c r="I33" s="526" t="s">
        <v>595</v>
      </c>
      <c r="J33" s="526"/>
    </row>
    <row r="34" spans="1:10" customFormat="1" ht="15" thickBot="1">
      <c r="A34" s="380">
        <v>4669</v>
      </c>
      <c r="B34" s="381" t="s">
        <v>790</v>
      </c>
      <c r="C34" s="382">
        <f t="shared" si="3"/>
        <v>147</v>
      </c>
      <c r="D34" s="382">
        <f t="shared" si="4"/>
        <v>4</v>
      </c>
      <c r="E34" s="383">
        <v>147</v>
      </c>
      <c r="F34" s="383">
        <v>4</v>
      </c>
      <c r="G34" s="383">
        <v>0</v>
      </c>
      <c r="H34" s="383">
        <v>0</v>
      </c>
      <c r="I34" s="516" t="s">
        <v>791</v>
      </c>
      <c r="J34" s="516"/>
    </row>
    <row r="35" spans="1:10" customFormat="1" ht="15" thickBot="1">
      <c r="A35" s="375">
        <v>4690</v>
      </c>
      <c r="B35" s="376" t="s">
        <v>541</v>
      </c>
      <c r="C35" s="297">
        <f t="shared" si="3"/>
        <v>380</v>
      </c>
      <c r="D35" s="297">
        <f t="shared" si="4"/>
        <v>27</v>
      </c>
      <c r="E35" s="377">
        <v>302</v>
      </c>
      <c r="F35" s="377">
        <v>8</v>
      </c>
      <c r="G35" s="377">
        <v>78</v>
      </c>
      <c r="H35" s="377">
        <v>19</v>
      </c>
      <c r="I35" s="521" t="s">
        <v>551</v>
      </c>
      <c r="J35" s="521"/>
    </row>
    <row r="36" spans="1:10" customFormat="1" ht="15" thickBot="1">
      <c r="A36" s="380">
        <v>4691</v>
      </c>
      <c r="B36" s="381" t="s">
        <v>618</v>
      </c>
      <c r="C36" s="206">
        <f t="shared" si="3"/>
        <v>963</v>
      </c>
      <c r="D36" s="206">
        <f t="shared" si="4"/>
        <v>12</v>
      </c>
      <c r="E36" s="383">
        <v>937</v>
      </c>
      <c r="F36" s="383">
        <v>8</v>
      </c>
      <c r="G36" s="383">
        <v>26</v>
      </c>
      <c r="H36" s="383">
        <v>4</v>
      </c>
      <c r="I36" s="516" t="s">
        <v>594</v>
      </c>
      <c r="J36" s="516"/>
    </row>
    <row r="37" spans="1:10" customFormat="1" ht="20.25" thickBot="1">
      <c r="A37" s="375">
        <v>4692</v>
      </c>
      <c r="B37" s="376" t="s">
        <v>619</v>
      </c>
      <c r="C37" s="297">
        <f t="shared" si="3"/>
        <v>1045</v>
      </c>
      <c r="D37" s="297">
        <f t="shared" si="4"/>
        <v>27</v>
      </c>
      <c r="E37" s="377">
        <v>964</v>
      </c>
      <c r="F37" s="377">
        <v>15</v>
      </c>
      <c r="G37" s="377">
        <v>81</v>
      </c>
      <c r="H37" s="377">
        <v>12</v>
      </c>
      <c r="I37" s="521" t="s">
        <v>593</v>
      </c>
      <c r="J37" s="521"/>
    </row>
    <row r="38" spans="1:10" customFormat="1" ht="15" thickBot="1">
      <c r="A38" s="380">
        <v>4712</v>
      </c>
      <c r="B38" s="381" t="s">
        <v>542</v>
      </c>
      <c r="C38" s="206">
        <f t="shared" si="3"/>
        <v>36845</v>
      </c>
      <c r="D38" s="206">
        <f t="shared" si="4"/>
        <v>104</v>
      </c>
      <c r="E38" s="383">
        <v>36845</v>
      </c>
      <c r="F38" s="383">
        <v>104</v>
      </c>
      <c r="G38" s="383">
        <v>0</v>
      </c>
      <c r="H38" s="383">
        <v>0</v>
      </c>
      <c r="I38" s="516" t="s">
        <v>552</v>
      </c>
      <c r="J38" s="516"/>
    </row>
    <row r="39" spans="1:10" customFormat="1" ht="15" thickBot="1">
      <c r="A39" s="375">
        <v>4714</v>
      </c>
      <c r="B39" s="376" t="s">
        <v>543</v>
      </c>
      <c r="C39" s="297">
        <f t="shared" si="3"/>
        <v>10774</v>
      </c>
      <c r="D39" s="297">
        <f t="shared" si="4"/>
        <v>1728</v>
      </c>
      <c r="E39" s="377">
        <v>5203</v>
      </c>
      <c r="F39" s="377">
        <v>180</v>
      </c>
      <c r="G39" s="377">
        <v>5571</v>
      </c>
      <c r="H39" s="377">
        <v>1548</v>
      </c>
      <c r="I39" s="521" t="s">
        <v>553</v>
      </c>
      <c r="J39" s="521"/>
    </row>
    <row r="40" spans="1:10" customFormat="1" ht="15" thickBot="1">
      <c r="A40" s="380">
        <v>4719</v>
      </c>
      <c r="B40" s="381" t="s">
        <v>620</v>
      </c>
      <c r="C40" s="206">
        <f t="shared" si="3"/>
        <v>4920</v>
      </c>
      <c r="D40" s="206">
        <f t="shared" si="4"/>
        <v>35</v>
      </c>
      <c r="E40" s="383">
        <v>4869</v>
      </c>
      <c r="F40" s="383">
        <v>22</v>
      </c>
      <c r="G40" s="383">
        <v>51</v>
      </c>
      <c r="H40" s="383">
        <v>13</v>
      </c>
      <c r="I40" s="516" t="s">
        <v>592</v>
      </c>
      <c r="J40" s="516"/>
    </row>
    <row r="41" spans="1:10" customFormat="1" ht="15" thickBot="1">
      <c r="A41" s="375">
        <v>4720</v>
      </c>
      <c r="B41" s="376" t="s">
        <v>621</v>
      </c>
      <c r="C41" s="297">
        <f t="shared" si="3"/>
        <v>3156</v>
      </c>
      <c r="D41" s="297">
        <f t="shared" si="4"/>
        <v>386</v>
      </c>
      <c r="E41" s="377">
        <v>1773</v>
      </c>
      <c r="F41" s="377">
        <v>44</v>
      </c>
      <c r="G41" s="377">
        <v>1383</v>
      </c>
      <c r="H41" s="377">
        <v>342</v>
      </c>
      <c r="I41" s="521" t="s">
        <v>591</v>
      </c>
      <c r="J41" s="521"/>
    </row>
    <row r="42" spans="1:10" customFormat="1" ht="15" thickBot="1">
      <c r="A42" s="380">
        <v>4722</v>
      </c>
      <c r="B42" s="381" t="s">
        <v>631</v>
      </c>
      <c r="C42" s="206">
        <f t="shared" si="3"/>
        <v>2137</v>
      </c>
      <c r="D42" s="206">
        <f t="shared" si="4"/>
        <v>15</v>
      </c>
      <c r="E42" s="383">
        <v>2109</v>
      </c>
      <c r="F42" s="383">
        <v>7</v>
      </c>
      <c r="G42" s="383">
        <v>28</v>
      </c>
      <c r="H42" s="383">
        <v>8</v>
      </c>
      <c r="I42" s="516" t="s">
        <v>590</v>
      </c>
      <c r="J42" s="516"/>
    </row>
    <row r="43" spans="1:10" customFormat="1" ht="15" thickBot="1">
      <c r="A43" s="375">
        <v>4723</v>
      </c>
      <c r="B43" s="376" t="s">
        <v>630</v>
      </c>
      <c r="C43" s="297">
        <f t="shared" si="3"/>
        <v>96</v>
      </c>
      <c r="D43" s="297">
        <f t="shared" si="4"/>
        <v>8</v>
      </c>
      <c r="E43" s="377">
        <v>67</v>
      </c>
      <c r="F43" s="377">
        <v>2</v>
      </c>
      <c r="G43" s="377">
        <v>29</v>
      </c>
      <c r="H43" s="377">
        <v>6</v>
      </c>
      <c r="I43" s="521" t="s">
        <v>589</v>
      </c>
      <c r="J43" s="521"/>
    </row>
    <row r="44" spans="1:10" customFormat="1" ht="15" thickBot="1">
      <c r="A44" s="380">
        <v>4724</v>
      </c>
      <c r="B44" s="381" t="s">
        <v>629</v>
      </c>
      <c r="C44" s="206">
        <f t="shared" si="3"/>
        <v>474</v>
      </c>
      <c r="D44" s="206">
        <f t="shared" si="4"/>
        <v>99</v>
      </c>
      <c r="E44" s="383">
        <v>222</v>
      </c>
      <c r="F44" s="383">
        <v>9</v>
      </c>
      <c r="G44" s="383">
        <v>252</v>
      </c>
      <c r="H44" s="383">
        <v>90</v>
      </c>
      <c r="I44" s="516" t="s">
        <v>588</v>
      </c>
      <c r="J44" s="516"/>
    </row>
    <row r="45" spans="1:10" customFormat="1" ht="15" thickBot="1">
      <c r="A45" s="375">
        <v>4725</v>
      </c>
      <c r="B45" s="376" t="s">
        <v>628</v>
      </c>
      <c r="C45" s="297">
        <f t="shared" si="3"/>
        <v>347</v>
      </c>
      <c r="D45" s="297">
        <f t="shared" si="4"/>
        <v>92</v>
      </c>
      <c r="E45" s="377">
        <v>67</v>
      </c>
      <c r="F45" s="377">
        <v>6</v>
      </c>
      <c r="G45" s="377">
        <v>280</v>
      </c>
      <c r="H45" s="377">
        <v>86</v>
      </c>
      <c r="I45" s="521" t="s">
        <v>587</v>
      </c>
      <c r="J45" s="521"/>
    </row>
    <row r="46" spans="1:10" customFormat="1" ht="15" thickBot="1">
      <c r="A46" s="380">
        <v>4726</v>
      </c>
      <c r="B46" s="381" t="s">
        <v>544</v>
      </c>
      <c r="C46" s="206">
        <f t="shared" si="3"/>
        <v>1380</v>
      </c>
      <c r="D46" s="206">
        <f t="shared" si="4"/>
        <v>118</v>
      </c>
      <c r="E46" s="383">
        <v>1019</v>
      </c>
      <c r="F46" s="383">
        <v>42</v>
      </c>
      <c r="G46" s="383">
        <v>361</v>
      </c>
      <c r="H46" s="383">
        <v>76</v>
      </c>
      <c r="I46" s="516" t="s">
        <v>554</v>
      </c>
      <c r="J46" s="516"/>
    </row>
    <row r="47" spans="1:10" customFormat="1" ht="15" thickBot="1">
      <c r="A47" s="375">
        <v>4727</v>
      </c>
      <c r="B47" s="376" t="s">
        <v>627</v>
      </c>
      <c r="C47" s="297">
        <f t="shared" si="3"/>
        <v>334</v>
      </c>
      <c r="D47" s="297">
        <f t="shared" si="4"/>
        <v>29</v>
      </c>
      <c r="E47" s="377">
        <v>263</v>
      </c>
      <c r="F47" s="377">
        <v>9</v>
      </c>
      <c r="G47" s="377">
        <v>71</v>
      </c>
      <c r="H47" s="377">
        <v>20</v>
      </c>
      <c r="I47" s="521" t="s">
        <v>586</v>
      </c>
      <c r="J47" s="521"/>
    </row>
    <row r="48" spans="1:10" customFormat="1" ht="15" thickBot="1">
      <c r="A48" s="380">
        <v>4728</v>
      </c>
      <c r="B48" s="381" t="s">
        <v>632</v>
      </c>
      <c r="C48" s="206">
        <f t="shared" si="3"/>
        <v>236</v>
      </c>
      <c r="D48" s="206">
        <f t="shared" si="4"/>
        <v>78</v>
      </c>
      <c r="E48" s="383">
        <v>49</v>
      </c>
      <c r="F48" s="383">
        <v>2</v>
      </c>
      <c r="G48" s="383">
        <v>187</v>
      </c>
      <c r="H48" s="383">
        <v>76</v>
      </c>
      <c r="I48" s="516" t="s">
        <v>585</v>
      </c>
      <c r="J48" s="516"/>
    </row>
    <row r="49" spans="1:10" customFormat="1" ht="15" thickBot="1">
      <c r="A49" s="375">
        <v>4729</v>
      </c>
      <c r="B49" s="376" t="s">
        <v>641</v>
      </c>
      <c r="C49" s="297">
        <f t="shared" si="3"/>
        <v>255</v>
      </c>
      <c r="D49" s="297">
        <f t="shared" si="4"/>
        <v>38</v>
      </c>
      <c r="E49" s="377">
        <v>136</v>
      </c>
      <c r="F49" s="377">
        <v>6</v>
      </c>
      <c r="G49" s="377">
        <v>119</v>
      </c>
      <c r="H49" s="377">
        <v>32</v>
      </c>
      <c r="I49" s="521" t="s">
        <v>643</v>
      </c>
      <c r="J49" s="521"/>
    </row>
    <row r="50" spans="1:10" customFormat="1" ht="15" thickBot="1">
      <c r="A50" s="380">
        <v>4730</v>
      </c>
      <c r="B50" s="381" t="s">
        <v>626</v>
      </c>
      <c r="C50" s="206">
        <f t="shared" si="3"/>
        <v>5362</v>
      </c>
      <c r="D50" s="206">
        <f t="shared" si="4"/>
        <v>34</v>
      </c>
      <c r="E50" s="383">
        <v>5341</v>
      </c>
      <c r="F50" s="383">
        <v>30</v>
      </c>
      <c r="G50" s="383">
        <v>21</v>
      </c>
      <c r="H50" s="383">
        <v>4</v>
      </c>
      <c r="I50" s="516" t="s">
        <v>584</v>
      </c>
      <c r="J50" s="516"/>
    </row>
    <row r="51" spans="1:10" customFormat="1" ht="19.899999999999999" customHeight="1" thickBot="1">
      <c r="A51" s="375">
        <v>4741</v>
      </c>
      <c r="B51" s="376" t="s">
        <v>633</v>
      </c>
      <c r="C51" s="297">
        <f t="shared" si="3"/>
        <v>5138</v>
      </c>
      <c r="D51" s="297">
        <f t="shared" si="4"/>
        <v>473</v>
      </c>
      <c r="E51" s="377">
        <v>3622</v>
      </c>
      <c r="F51" s="377">
        <v>78</v>
      </c>
      <c r="G51" s="377">
        <v>1516</v>
      </c>
      <c r="H51" s="377">
        <v>395</v>
      </c>
      <c r="I51" s="521" t="s">
        <v>583</v>
      </c>
      <c r="J51" s="521"/>
    </row>
    <row r="52" spans="1:10" customFormat="1" ht="15" thickBot="1">
      <c r="A52" s="380">
        <v>4742</v>
      </c>
      <c r="B52" s="381" t="s">
        <v>705</v>
      </c>
      <c r="C52" s="206">
        <f t="shared" si="3"/>
        <v>85</v>
      </c>
      <c r="D52" s="206">
        <f t="shared" si="4"/>
        <v>6</v>
      </c>
      <c r="E52" s="383">
        <v>85</v>
      </c>
      <c r="F52" s="383">
        <v>6</v>
      </c>
      <c r="G52" s="383">
        <v>0</v>
      </c>
      <c r="H52" s="383">
        <v>0</v>
      </c>
      <c r="I52" s="516" t="s">
        <v>704</v>
      </c>
      <c r="J52" s="516"/>
    </row>
    <row r="53" spans="1:10" customFormat="1" ht="19.899999999999999" customHeight="1" thickBot="1">
      <c r="A53" s="375">
        <v>4751</v>
      </c>
      <c r="B53" s="376" t="s">
        <v>625</v>
      </c>
      <c r="C53" s="297">
        <f t="shared" si="3"/>
        <v>9484</v>
      </c>
      <c r="D53" s="297">
        <f t="shared" si="4"/>
        <v>1425</v>
      </c>
      <c r="E53" s="377">
        <v>5004</v>
      </c>
      <c r="F53" s="377">
        <v>99</v>
      </c>
      <c r="G53" s="377">
        <v>4480</v>
      </c>
      <c r="H53" s="377">
        <v>1326</v>
      </c>
      <c r="I53" s="521" t="s">
        <v>582</v>
      </c>
      <c r="J53" s="521"/>
    </row>
    <row r="54" spans="1:10" customFormat="1" ht="29.45" customHeight="1" thickBot="1">
      <c r="A54" s="380">
        <v>4752</v>
      </c>
      <c r="B54" s="381" t="s">
        <v>624</v>
      </c>
      <c r="C54" s="206">
        <f t="shared" si="3"/>
        <v>30840</v>
      </c>
      <c r="D54" s="206">
        <f t="shared" si="4"/>
        <v>1446</v>
      </c>
      <c r="E54" s="383">
        <v>26969</v>
      </c>
      <c r="F54" s="383">
        <v>621</v>
      </c>
      <c r="G54" s="383">
        <v>3871</v>
      </c>
      <c r="H54" s="383">
        <v>825</v>
      </c>
      <c r="I54" s="516" t="s">
        <v>581</v>
      </c>
      <c r="J54" s="516"/>
    </row>
    <row r="55" spans="1:10" customFormat="1" ht="20.25" thickBot="1">
      <c r="A55" s="375">
        <v>4753</v>
      </c>
      <c r="B55" s="376" t="s">
        <v>623</v>
      </c>
      <c r="C55" s="297">
        <f t="shared" si="3"/>
        <v>1117</v>
      </c>
      <c r="D55" s="297">
        <f t="shared" si="4"/>
        <v>69</v>
      </c>
      <c r="E55" s="377">
        <v>909</v>
      </c>
      <c r="F55" s="377">
        <v>30</v>
      </c>
      <c r="G55" s="377">
        <v>208</v>
      </c>
      <c r="H55" s="377">
        <v>39</v>
      </c>
      <c r="I55" s="521" t="s">
        <v>580</v>
      </c>
      <c r="J55" s="521"/>
    </row>
    <row r="56" spans="1:10" customFormat="1">
      <c r="A56" s="318">
        <v>4754</v>
      </c>
      <c r="B56" s="319" t="s">
        <v>545</v>
      </c>
      <c r="C56" s="298">
        <f t="shared" si="3"/>
        <v>5007</v>
      </c>
      <c r="D56" s="298">
        <f t="shared" si="4"/>
        <v>299</v>
      </c>
      <c r="E56" s="320">
        <v>4204</v>
      </c>
      <c r="F56" s="320">
        <v>123</v>
      </c>
      <c r="G56" s="320">
        <v>803</v>
      </c>
      <c r="H56" s="320">
        <v>176</v>
      </c>
      <c r="I56" s="523" t="s">
        <v>555</v>
      </c>
      <c r="J56" s="523"/>
    </row>
    <row r="57" spans="1:10" customFormat="1" ht="13.9" customHeight="1">
      <c r="A57" s="384">
        <v>4755</v>
      </c>
      <c r="B57" s="208" t="s">
        <v>640</v>
      </c>
      <c r="C57" s="385">
        <f t="shared" si="3"/>
        <v>10027</v>
      </c>
      <c r="D57" s="385">
        <f t="shared" si="4"/>
        <v>607</v>
      </c>
      <c r="E57" s="386">
        <v>8241</v>
      </c>
      <c r="F57" s="386">
        <v>161</v>
      </c>
      <c r="G57" s="386">
        <v>1786</v>
      </c>
      <c r="H57" s="386">
        <v>446</v>
      </c>
      <c r="I57" s="524" t="s">
        <v>579</v>
      </c>
      <c r="J57" s="524"/>
    </row>
    <row r="58" spans="1:10" customFormat="1" ht="15" thickBot="1">
      <c r="A58" s="380">
        <v>4756</v>
      </c>
      <c r="B58" s="381" t="s">
        <v>634</v>
      </c>
      <c r="C58" s="382">
        <f t="shared" si="3"/>
        <v>500</v>
      </c>
      <c r="D58" s="382">
        <f t="shared" si="4"/>
        <v>25</v>
      </c>
      <c r="E58" s="383">
        <v>423</v>
      </c>
      <c r="F58" s="383">
        <v>9</v>
      </c>
      <c r="G58" s="383">
        <v>77</v>
      </c>
      <c r="H58" s="383">
        <v>16</v>
      </c>
      <c r="I58" s="516" t="s">
        <v>578</v>
      </c>
      <c r="J58" s="516"/>
    </row>
    <row r="59" spans="1:10" customFormat="1" ht="15" thickBot="1">
      <c r="A59" s="375">
        <v>4761</v>
      </c>
      <c r="B59" s="376" t="s">
        <v>635</v>
      </c>
      <c r="C59" s="297">
        <f t="shared" si="3"/>
        <v>1732</v>
      </c>
      <c r="D59" s="297">
        <f t="shared" si="4"/>
        <v>128</v>
      </c>
      <c r="E59" s="377">
        <v>1301</v>
      </c>
      <c r="F59" s="377">
        <v>26</v>
      </c>
      <c r="G59" s="377">
        <v>431</v>
      </c>
      <c r="H59" s="377">
        <v>102</v>
      </c>
      <c r="I59" s="521" t="s">
        <v>577</v>
      </c>
      <c r="J59" s="521"/>
    </row>
    <row r="60" spans="1:10" customFormat="1" ht="15" thickBot="1">
      <c r="A60" s="380">
        <v>4762</v>
      </c>
      <c r="B60" s="381" t="s">
        <v>636</v>
      </c>
      <c r="C60" s="206">
        <f t="shared" si="3"/>
        <v>74</v>
      </c>
      <c r="D60" s="206">
        <f t="shared" si="4"/>
        <v>29</v>
      </c>
      <c r="E60" s="383">
        <v>0</v>
      </c>
      <c r="F60" s="383">
        <v>0</v>
      </c>
      <c r="G60" s="383">
        <v>74</v>
      </c>
      <c r="H60" s="383">
        <v>29</v>
      </c>
      <c r="I60" s="516" t="s">
        <v>576</v>
      </c>
      <c r="J60" s="516"/>
    </row>
    <row r="61" spans="1:10" customFormat="1" ht="20.25" thickBot="1">
      <c r="A61" s="375">
        <v>4763</v>
      </c>
      <c r="B61" s="376" t="s">
        <v>637</v>
      </c>
      <c r="C61" s="297">
        <f t="shared" si="3"/>
        <v>1239</v>
      </c>
      <c r="D61" s="297">
        <f t="shared" si="4"/>
        <v>93</v>
      </c>
      <c r="E61" s="377">
        <v>1014</v>
      </c>
      <c r="F61" s="377">
        <v>21</v>
      </c>
      <c r="G61" s="377">
        <v>225</v>
      </c>
      <c r="H61" s="377">
        <v>72</v>
      </c>
      <c r="I61" s="521" t="s">
        <v>575</v>
      </c>
      <c r="J61" s="521"/>
    </row>
    <row r="62" spans="1:10" customFormat="1" ht="15" thickBot="1">
      <c r="A62" s="380">
        <v>4764</v>
      </c>
      <c r="B62" s="381" t="s">
        <v>622</v>
      </c>
      <c r="C62" s="206">
        <f t="shared" si="3"/>
        <v>546</v>
      </c>
      <c r="D62" s="206">
        <f t="shared" si="4"/>
        <v>57</v>
      </c>
      <c r="E62" s="383">
        <v>380</v>
      </c>
      <c r="F62" s="383">
        <v>12</v>
      </c>
      <c r="G62" s="383">
        <v>166</v>
      </c>
      <c r="H62" s="383">
        <v>45</v>
      </c>
      <c r="I62" s="516" t="s">
        <v>574</v>
      </c>
      <c r="J62" s="516"/>
    </row>
    <row r="63" spans="1:10" customFormat="1" ht="30" thickBot="1">
      <c r="A63" s="375">
        <v>4771</v>
      </c>
      <c r="B63" s="376" t="s">
        <v>638</v>
      </c>
      <c r="C63" s="297">
        <f t="shared" si="3"/>
        <v>10881</v>
      </c>
      <c r="D63" s="297">
        <f t="shared" si="4"/>
        <v>261</v>
      </c>
      <c r="E63" s="377">
        <v>10231</v>
      </c>
      <c r="F63" s="377">
        <v>93</v>
      </c>
      <c r="G63" s="377">
        <v>650</v>
      </c>
      <c r="H63" s="377">
        <v>168</v>
      </c>
      <c r="I63" s="521" t="s">
        <v>573</v>
      </c>
      <c r="J63" s="521"/>
    </row>
    <row r="64" spans="1:10" customFormat="1" ht="20.25" thickBot="1">
      <c r="A64" s="380">
        <v>4772</v>
      </c>
      <c r="B64" s="381" t="s">
        <v>639</v>
      </c>
      <c r="C64" s="206">
        <f t="shared" si="3"/>
        <v>4374</v>
      </c>
      <c r="D64" s="206">
        <f t="shared" si="4"/>
        <v>445</v>
      </c>
      <c r="E64" s="383">
        <v>2934</v>
      </c>
      <c r="F64" s="383">
        <v>58</v>
      </c>
      <c r="G64" s="383">
        <v>1440</v>
      </c>
      <c r="H64" s="383">
        <v>387</v>
      </c>
      <c r="I64" s="516" t="s">
        <v>572</v>
      </c>
      <c r="J64" s="516"/>
    </row>
    <row r="65" spans="1:10" customFormat="1" ht="15" thickBot="1">
      <c r="A65" s="375">
        <v>4774</v>
      </c>
      <c r="B65" s="376" t="s">
        <v>546</v>
      </c>
      <c r="C65" s="297">
        <f t="shared" si="3"/>
        <v>196</v>
      </c>
      <c r="D65" s="297">
        <f t="shared" si="4"/>
        <v>31</v>
      </c>
      <c r="E65" s="377">
        <v>74</v>
      </c>
      <c r="F65" s="377">
        <v>5</v>
      </c>
      <c r="G65" s="377">
        <v>122</v>
      </c>
      <c r="H65" s="377">
        <v>26</v>
      </c>
      <c r="I65" s="521" t="s">
        <v>556</v>
      </c>
      <c r="J65" s="521"/>
    </row>
    <row r="66" spans="1:10" customFormat="1" ht="19.149999999999999" customHeight="1" thickBot="1">
      <c r="A66" s="380">
        <v>4775</v>
      </c>
      <c r="B66" s="381" t="s">
        <v>568</v>
      </c>
      <c r="C66" s="206">
        <f t="shared" si="3"/>
        <v>4411</v>
      </c>
      <c r="D66" s="206">
        <f t="shared" si="4"/>
        <v>336</v>
      </c>
      <c r="E66" s="383">
        <v>3520</v>
      </c>
      <c r="F66" s="383">
        <v>52</v>
      </c>
      <c r="G66" s="383">
        <v>891</v>
      </c>
      <c r="H66" s="383">
        <v>284</v>
      </c>
      <c r="I66" s="516" t="s">
        <v>571</v>
      </c>
      <c r="J66" s="516"/>
    </row>
    <row r="67" spans="1:10" customFormat="1" ht="20.25" thickBot="1">
      <c r="A67" s="375">
        <v>4776</v>
      </c>
      <c r="B67" s="376" t="s">
        <v>567</v>
      </c>
      <c r="C67" s="297">
        <f t="shared" si="3"/>
        <v>2113</v>
      </c>
      <c r="D67" s="297">
        <f t="shared" si="4"/>
        <v>145</v>
      </c>
      <c r="E67" s="377">
        <v>1780</v>
      </c>
      <c r="F67" s="377">
        <v>45</v>
      </c>
      <c r="G67" s="377">
        <v>333</v>
      </c>
      <c r="H67" s="377">
        <v>100</v>
      </c>
      <c r="I67" s="521" t="s">
        <v>570</v>
      </c>
      <c r="J67" s="521"/>
    </row>
    <row r="68" spans="1:10" ht="15" thickBot="1">
      <c r="A68" s="380">
        <v>4777</v>
      </c>
      <c r="B68" s="381" t="s">
        <v>566</v>
      </c>
      <c r="C68" s="206">
        <f t="shared" si="3"/>
        <v>223</v>
      </c>
      <c r="D68" s="206">
        <f t="shared" si="4"/>
        <v>22</v>
      </c>
      <c r="E68" s="383">
        <v>167</v>
      </c>
      <c r="F68" s="383">
        <v>8</v>
      </c>
      <c r="G68" s="383">
        <v>56</v>
      </c>
      <c r="H68" s="383">
        <v>14</v>
      </c>
      <c r="I68" s="516" t="s">
        <v>569</v>
      </c>
      <c r="J68" s="516"/>
    </row>
    <row r="69" spans="1:10" ht="13.9" customHeight="1" thickBot="1">
      <c r="A69" s="375">
        <v>4778</v>
      </c>
      <c r="B69" s="376" t="s">
        <v>725</v>
      </c>
      <c r="C69" s="297">
        <f t="shared" si="3"/>
        <v>6</v>
      </c>
      <c r="D69" s="297">
        <f t="shared" si="4"/>
        <v>2</v>
      </c>
      <c r="E69" s="377">
        <v>0</v>
      </c>
      <c r="F69" s="377">
        <v>0</v>
      </c>
      <c r="G69" s="377">
        <v>6</v>
      </c>
      <c r="H69" s="377">
        <v>2</v>
      </c>
      <c r="I69" s="521" t="s">
        <v>726</v>
      </c>
      <c r="J69" s="521"/>
    </row>
    <row r="70" spans="1:10" ht="20.25" thickBot="1">
      <c r="A70" s="380">
        <v>4779</v>
      </c>
      <c r="B70" s="381" t="s">
        <v>565</v>
      </c>
      <c r="C70" s="206">
        <f t="shared" si="3"/>
        <v>3623</v>
      </c>
      <c r="D70" s="206">
        <f t="shared" si="4"/>
        <v>160</v>
      </c>
      <c r="E70" s="383">
        <v>3216</v>
      </c>
      <c r="F70" s="383">
        <v>70</v>
      </c>
      <c r="G70" s="383">
        <v>407</v>
      </c>
      <c r="H70" s="383">
        <v>90</v>
      </c>
      <c r="I70" s="516" t="s">
        <v>642</v>
      </c>
      <c r="J70" s="516"/>
    </row>
    <row r="71" spans="1:10" ht="13.9" customHeight="1">
      <c r="A71" s="55">
        <v>4789</v>
      </c>
      <c r="B71" s="65" t="s">
        <v>728</v>
      </c>
      <c r="C71" s="378">
        <f t="shared" si="3"/>
        <v>85</v>
      </c>
      <c r="D71" s="378">
        <f t="shared" si="4"/>
        <v>4</v>
      </c>
      <c r="E71" s="379">
        <v>85</v>
      </c>
      <c r="F71" s="379">
        <v>4</v>
      </c>
      <c r="G71" s="379">
        <v>0</v>
      </c>
      <c r="H71" s="379">
        <v>0</v>
      </c>
      <c r="I71" s="522" t="s">
        <v>727</v>
      </c>
      <c r="J71" s="522"/>
    </row>
    <row r="72" spans="1:10" ht="25.9" customHeight="1">
      <c r="A72" s="517" t="s">
        <v>207</v>
      </c>
      <c r="B72" s="518"/>
      <c r="C72" s="387">
        <f>SUM(C13:C71)</f>
        <v>212535</v>
      </c>
      <c r="D72" s="387">
        <f>SUM(D13:D71)</f>
        <v>10472</v>
      </c>
      <c r="E72" s="388">
        <v>182157</v>
      </c>
      <c r="F72" s="388">
        <v>2590</v>
      </c>
      <c r="G72" s="388">
        <v>30378</v>
      </c>
      <c r="H72" s="388">
        <v>7882</v>
      </c>
      <c r="I72" s="519" t="s">
        <v>204</v>
      </c>
      <c r="J72" s="520"/>
    </row>
    <row r="73" spans="1:10">
      <c r="A73" s="7"/>
    </row>
    <row r="74" spans="1:10">
      <c r="A74" s="7"/>
    </row>
    <row r="75" spans="1:10">
      <c r="A75" s="7"/>
    </row>
    <row r="76" spans="1:10">
      <c r="A76" s="7"/>
    </row>
    <row r="77" spans="1:10">
      <c r="A77" s="7"/>
    </row>
    <row r="78" spans="1:10">
      <c r="A78" s="7"/>
    </row>
    <row r="79" spans="1:10">
      <c r="A79" s="7"/>
    </row>
    <row r="80" spans="1:10">
      <c r="A80" s="7"/>
    </row>
    <row r="81" spans="1:1">
      <c r="A81" s="7"/>
    </row>
    <row r="82" spans="1:1">
      <c r="A82" s="7"/>
    </row>
    <row r="83" spans="1:1">
      <c r="A83" s="7"/>
    </row>
    <row r="84" spans="1:1">
      <c r="A84" s="7"/>
    </row>
    <row r="85" spans="1:1">
      <c r="A85" s="7"/>
    </row>
    <row r="86" spans="1:1">
      <c r="A86" s="7"/>
    </row>
    <row r="87" spans="1:1">
      <c r="A87" s="7"/>
    </row>
    <row r="88" spans="1:1">
      <c r="A88" s="7"/>
    </row>
    <row r="89" spans="1:1">
      <c r="A89" s="7"/>
    </row>
    <row r="90" spans="1:1">
      <c r="A90" s="7"/>
    </row>
    <row r="91" spans="1:1">
      <c r="A91" s="7"/>
    </row>
    <row r="92" spans="1:1">
      <c r="A92" s="7"/>
    </row>
    <row r="93" spans="1:1">
      <c r="A93" s="7"/>
    </row>
    <row r="94" spans="1:1">
      <c r="A94" s="7"/>
    </row>
  </sheetData>
  <mergeCells count="79">
    <mergeCell ref="B6:I6"/>
    <mergeCell ref="A1:J1"/>
    <mergeCell ref="B2:I2"/>
    <mergeCell ref="B3:I3"/>
    <mergeCell ref="A4:J4"/>
    <mergeCell ref="B5:I5"/>
    <mergeCell ref="A7:J7"/>
    <mergeCell ref="A8:B8"/>
    <mergeCell ref="C8:H8"/>
    <mergeCell ref="I8:J8"/>
    <mergeCell ref="A9:A12"/>
    <mergeCell ref="B9:B12"/>
    <mergeCell ref="C9:D10"/>
    <mergeCell ref="E9:F9"/>
    <mergeCell ref="G9:H9"/>
    <mergeCell ref="I9:J12"/>
    <mergeCell ref="I23:J23"/>
    <mergeCell ref="E10:F10"/>
    <mergeCell ref="G10:H10"/>
    <mergeCell ref="I13:J13"/>
    <mergeCell ref="I14:J14"/>
    <mergeCell ref="I16:J16"/>
    <mergeCell ref="I17:J17"/>
    <mergeCell ref="I18:J18"/>
    <mergeCell ref="I19:J19"/>
    <mergeCell ref="I20:J20"/>
    <mergeCell ref="I21:J21"/>
    <mergeCell ref="I22:J22"/>
    <mergeCell ref="I15:J15"/>
    <mergeCell ref="I37:J37"/>
    <mergeCell ref="I24:J24"/>
    <mergeCell ref="I25:J25"/>
    <mergeCell ref="I27:J27"/>
    <mergeCell ref="I28:J28"/>
    <mergeCell ref="I29:J29"/>
    <mergeCell ref="I30:J30"/>
    <mergeCell ref="I31:J31"/>
    <mergeCell ref="I32:J32"/>
    <mergeCell ref="I33:J33"/>
    <mergeCell ref="I35:J35"/>
    <mergeCell ref="I36:J36"/>
    <mergeCell ref="I26:J26"/>
    <mergeCell ref="I34:J34"/>
    <mergeCell ref="I49:J49"/>
    <mergeCell ref="I38:J38"/>
    <mergeCell ref="I39:J39"/>
    <mergeCell ref="I40:J40"/>
    <mergeCell ref="I41:J41"/>
    <mergeCell ref="I42:J42"/>
    <mergeCell ref="I43:J43"/>
    <mergeCell ref="I44:J44"/>
    <mergeCell ref="I45:J45"/>
    <mergeCell ref="I46:J46"/>
    <mergeCell ref="I47:J47"/>
    <mergeCell ref="I48:J48"/>
    <mergeCell ref="I61:J61"/>
    <mergeCell ref="I50:J50"/>
    <mergeCell ref="I51:J51"/>
    <mergeCell ref="I52:J52"/>
    <mergeCell ref="I53:J53"/>
    <mergeCell ref="I54:J54"/>
    <mergeCell ref="I55:J55"/>
    <mergeCell ref="I56:J56"/>
    <mergeCell ref="I57:J57"/>
    <mergeCell ref="I58:J58"/>
    <mergeCell ref="I59:J59"/>
    <mergeCell ref="I60:J60"/>
    <mergeCell ref="I68:J68"/>
    <mergeCell ref="I70:J70"/>
    <mergeCell ref="A72:B72"/>
    <mergeCell ref="I72:J72"/>
    <mergeCell ref="I62:J62"/>
    <mergeCell ref="I63:J63"/>
    <mergeCell ref="I64:J64"/>
    <mergeCell ref="I65:J65"/>
    <mergeCell ref="I66:J66"/>
    <mergeCell ref="I67:J67"/>
    <mergeCell ref="I69:J69"/>
    <mergeCell ref="I71:J71"/>
  </mergeCells>
  <printOptions horizontalCentered="1"/>
  <pageMargins left="0" right="0" top="0.19685039370078741" bottom="0" header="0.31496062992125984" footer="0.31496062992125984"/>
  <pageSetup paperSize="9" scale="90" orientation="landscape" r:id="rId1"/>
  <rowBreaks count="2" manualBreakCount="2">
    <brk id="32" max="9" man="1"/>
    <brk id="56" max="9" man="1"/>
  </rowBreaks>
  <ignoredErrors>
    <ignoredError sqref="D14:D15 D13 D17:D18 D16 D35:D37 D19 D39:D52 D38 D55:D66 D53 D54 D68:D69 D67 D72 D70:D71 D26:D33 D20:D25"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tabSelected="1" view="pageBreakPreview" zoomScaleNormal="100" zoomScaleSheetLayoutView="100" workbookViewId="0">
      <selection activeCell="H45" sqref="H45"/>
    </sheetView>
  </sheetViews>
  <sheetFormatPr defaultRowHeight="14.25"/>
  <cols>
    <col min="1" max="1" width="64.625" customWidth="1"/>
  </cols>
  <sheetData>
    <row r="1" spans="1:1" ht="211.5" customHeight="1">
      <c r="A1" s="157" t="s">
        <v>515</v>
      </c>
    </row>
  </sheetData>
  <printOptions horizontalCentered="1" verticalCentered="1"/>
  <pageMargins left="0.7" right="0.7" top="0.75" bottom="0.75" header="0.3" footer="0.3"/>
  <pageSetup paperSize="9" orientation="landscape" r:id="rId1"/>
  <rowBreaks count="1" manualBreakCount="1">
    <brk id="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5"/>
  <sheetViews>
    <sheetView tabSelected="1" view="pageBreakPreview" zoomScale="90" zoomScaleNormal="100" zoomScaleSheetLayoutView="90" zoomScalePageLayoutView="80" workbookViewId="0">
      <selection activeCell="H45" sqref="H45"/>
    </sheetView>
  </sheetViews>
  <sheetFormatPr defaultColWidth="9.125" defaultRowHeight="14.25"/>
  <cols>
    <col min="1" max="1" width="7.625" style="14" customWidth="1"/>
    <col min="2" max="2" width="20.625" style="7" customWidth="1"/>
    <col min="3" max="6" width="6.625" style="7" customWidth="1"/>
    <col min="7" max="7" width="6.375" style="7" customWidth="1"/>
    <col min="8" max="8" width="7.125" style="7" customWidth="1"/>
    <col min="9" max="11" width="6.625" style="7" customWidth="1"/>
    <col min="12" max="12" width="20.625" style="7" customWidth="1"/>
    <col min="13" max="13" width="7.625" style="7" customWidth="1"/>
    <col min="14" max="16384" width="9.125" style="7"/>
  </cols>
  <sheetData>
    <row r="1" spans="1:13" s="3" customFormat="1" ht="47.25" customHeight="1">
      <c r="A1" s="514"/>
      <c r="B1" s="514"/>
      <c r="C1" s="514"/>
      <c r="D1" s="514"/>
      <c r="E1" s="514"/>
      <c r="F1" s="514"/>
      <c r="G1" s="514"/>
      <c r="H1" s="514"/>
      <c r="I1" s="514"/>
      <c r="J1" s="514"/>
      <c r="K1" s="514"/>
      <c r="L1" s="514"/>
      <c r="M1" s="514"/>
    </row>
    <row r="2" spans="1:13" ht="18">
      <c r="A2" s="11"/>
      <c r="B2" s="515" t="s">
        <v>217</v>
      </c>
      <c r="C2" s="515"/>
      <c r="D2" s="515"/>
      <c r="E2" s="515"/>
      <c r="F2" s="515"/>
      <c r="G2" s="515"/>
      <c r="H2" s="515"/>
      <c r="I2" s="515"/>
      <c r="J2" s="515"/>
      <c r="K2" s="515"/>
      <c r="L2" s="515"/>
    </row>
    <row r="3" spans="1:13" ht="16.5" customHeight="1">
      <c r="A3" s="11"/>
      <c r="B3" s="515" t="s">
        <v>102</v>
      </c>
      <c r="C3" s="515"/>
      <c r="D3" s="515"/>
      <c r="E3" s="515"/>
      <c r="F3" s="515"/>
      <c r="G3" s="515"/>
      <c r="H3" s="515"/>
      <c r="I3" s="515"/>
      <c r="J3" s="515"/>
      <c r="K3" s="515"/>
      <c r="L3" s="515"/>
    </row>
    <row r="4" spans="1:13" ht="16.5" customHeight="1">
      <c r="A4" s="496" t="s">
        <v>653</v>
      </c>
      <c r="B4" s="496"/>
      <c r="C4" s="496"/>
      <c r="D4" s="496"/>
      <c r="E4" s="496"/>
      <c r="F4" s="496"/>
      <c r="G4" s="496"/>
      <c r="H4" s="496"/>
      <c r="I4" s="496"/>
      <c r="J4" s="496"/>
      <c r="K4" s="496"/>
      <c r="L4" s="496"/>
      <c r="M4" s="496"/>
    </row>
    <row r="5" spans="1:13" ht="15.75">
      <c r="A5" s="11"/>
      <c r="B5" s="496" t="s">
        <v>218</v>
      </c>
      <c r="C5" s="496"/>
      <c r="D5" s="496"/>
      <c r="E5" s="496"/>
      <c r="F5" s="496"/>
      <c r="G5" s="496"/>
      <c r="H5" s="496"/>
      <c r="I5" s="496"/>
      <c r="J5" s="496"/>
      <c r="K5" s="496"/>
      <c r="L5" s="496"/>
    </row>
    <row r="6" spans="1:13" ht="15.75">
      <c r="A6" s="11"/>
      <c r="B6" s="496" t="s">
        <v>416</v>
      </c>
      <c r="C6" s="496"/>
      <c r="D6" s="496"/>
      <c r="E6" s="496"/>
      <c r="F6" s="496"/>
      <c r="G6" s="496"/>
      <c r="H6" s="496"/>
      <c r="I6" s="496"/>
      <c r="J6" s="496"/>
      <c r="K6" s="496"/>
      <c r="L6" s="496"/>
    </row>
    <row r="7" spans="1:13" ht="15.6" customHeight="1">
      <c r="A7" s="496" t="s">
        <v>654</v>
      </c>
      <c r="B7" s="496"/>
      <c r="C7" s="496"/>
      <c r="D7" s="496"/>
      <c r="E7" s="496"/>
      <c r="F7" s="496"/>
      <c r="G7" s="496"/>
      <c r="H7" s="496"/>
      <c r="I7" s="496"/>
      <c r="J7" s="496"/>
      <c r="K7" s="496"/>
      <c r="L7" s="496"/>
      <c r="M7" s="496"/>
    </row>
    <row r="8" spans="1:13" ht="15.75">
      <c r="A8" s="497" t="s">
        <v>659</v>
      </c>
      <c r="B8" s="497"/>
      <c r="C8" s="13"/>
      <c r="D8" s="13"/>
      <c r="E8" s="13"/>
      <c r="F8" s="13"/>
      <c r="G8" s="283">
        <v>2018</v>
      </c>
      <c r="H8" s="64"/>
      <c r="I8" s="286"/>
      <c r="J8" s="13"/>
      <c r="K8" s="282"/>
      <c r="L8" s="499" t="s">
        <v>469</v>
      </c>
      <c r="M8" s="499"/>
    </row>
    <row r="9" spans="1:13" customFormat="1" ht="20.25" customHeight="1">
      <c r="A9" s="500" t="s">
        <v>441</v>
      </c>
      <c r="B9" s="503" t="s">
        <v>210</v>
      </c>
      <c r="C9" s="529" t="s">
        <v>204</v>
      </c>
      <c r="D9" s="530"/>
      <c r="E9" s="531"/>
      <c r="F9" s="529" t="s">
        <v>115</v>
      </c>
      <c r="G9" s="530"/>
      <c r="H9" s="531"/>
      <c r="I9" s="529" t="s">
        <v>201</v>
      </c>
      <c r="J9" s="530"/>
      <c r="K9" s="531"/>
      <c r="L9" s="506" t="s">
        <v>375</v>
      </c>
      <c r="M9" s="506"/>
    </row>
    <row r="10" spans="1:13" customFormat="1" ht="20.25" customHeight="1">
      <c r="A10" s="501"/>
      <c r="B10" s="504"/>
      <c r="C10" s="532" t="s">
        <v>207</v>
      </c>
      <c r="D10" s="532"/>
      <c r="E10" s="532"/>
      <c r="F10" s="532" t="s">
        <v>225</v>
      </c>
      <c r="G10" s="532"/>
      <c r="H10" s="532"/>
      <c r="I10" s="532" t="s">
        <v>516</v>
      </c>
      <c r="J10" s="532"/>
      <c r="K10" s="532"/>
      <c r="L10" s="509"/>
      <c r="M10" s="509"/>
    </row>
    <row r="11" spans="1:13" customFormat="1" ht="20.25" customHeight="1">
      <c r="A11" s="501"/>
      <c r="B11" s="504"/>
      <c r="C11" s="295" t="s">
        <v>204</v>
      </c>
      <c r="D11" s="295" t="s">
        <v>219</v>
      </c>
      <c r="E11" s="295" t="s">
        <v>220</v>
      </c>
      <c r="F11" s="295" t="s">
        <v>204</v>
      </c>
      <c r="G11" s="295" t="s">
        <v>219</v>
      </c>
      <c r="H11" s="295" t="s">
        <v>220</v>
      </c>
      <c r="I11" s="295" t="s">
        <v>204</v>
      </c>
      <c r="J11" s="295" t="s">
        <v>219</v>
      </c>
      <c r="K11" s="295" t="s">
        <v>220</v>
      </c>
      <c r="L11" s="509"/>
      <c r="M11" s="509"/>
    </row>
    <row r="12" spans="1:13" customFormat="1" ht="20.25" customHeight="1">
      <c r="A12" s="502"/>
      <c r="B12" s="505"/>
      <c r="C12" s="290" t="s">
        <v>207</v>
      </c>
      <c r="D12" s="290" t="s">
        <v>221</v>
      </c>
      <c r="E12" s="290" t="s">
        <v>222</v>
      </c>
      <c r="F12" s="290" t="s">
        <v>207</v>
      </c>
      <c r="G12" s="290" t="s">
        <v>221</v>
      </c>
      <c r="H12" s="290" t="s">
        <v>222</v>
      </c>
      <c r="I12" s="290" t="s">
        <v>207</v>
      </c>
      <c r="J12" s="290" t="s">
        <v>221</v>
      </c>
      <c r="K12" s="290" t="s">
        <v>222</v>
      </c>
      <c r="L12" s="510"/>
      <c r="M12" s="510"/>
    </row>
    <row r="13" spans="1:13" customFormat="1" ht="57" customHeight="1" thickBot="1">
      <c r="A13" s="54">
        <v>45</v>
      </c>
      <c r="B13" s="58" t="s">
        <v>532</v>
      </c>
      <c r="C13" s="158">
        <f t="shared" ref="C13:D15" si="0">SUM(I13+F13)</f>
        <v>1948</v>
      </c>
      <c r="D13" s="158">
        <f t="shared" si="0"/>
        <v>0</v>
      </c>
      <c r="E13" s="158">
        <f>SUM(K13+H13)</f>
        <v>1948</v>
      </c>
      <c r="F13" s="158">
        <v>1828</v>
      </c>
      <c r="G13" s="159">
        <v>0</v>
      </c>
      <c r="H13" s="159">
        <v>1828</v>
      </c>
      <c r="I13" s="158">
        <v>120</v>
      </c>
      <c r="J13" s="159">
        <v>0</v>
      </c>
      <c r="K13" s="159">
        <v>120</v>
      </c>
      <c r="L13" s="512" t="s">
        <v>537</v>
      </c>
      <c r="M13" s="512"/>
    </row>
    <row r="14" spans="1:13" customFormat="1" ht="57" customHeight="1" thickBot="1">
      <c r="A14" s="56">
        <v>46</v>
      </c>
      <c r="B14" s="59" t="s">
        <v>533</v>
      </c>
      <c r="C14" s="161">
        <f t="shared" si="0"/>
        <v>2535</v>
      </c>
      <c r="D14" s="161">
        <f t="shared" si="0"/>
        <v>85</v>
      </c>
      <c r="E14" s="161">
        <f>SUM(K14+H14)</f>
        <v>2450</v>
      </c>
      <c r="F14" s="160">
        <v>2493</v>
      </c>
      <c r="G14" s="161">
        <v>85</v>
      </c>
      <c r="H14" s="161">
        <v>2408</v>
      </c>
      <c r="I14" s="160">
        <v>42</v>
      </c>
      <c r="J14" s="161">
        <v>0</v>
      </c>
      <c r="K14" s="161">
        <v>42</v>
      </c>
      <c r="L14" s="513" t="s">
        <v>536</v>
      </c>
      <c r="M14" s="513"/>
    </row>
    <row r="15" spans="1:13" customFormat="1" ht="57" customHeight="1">
      <c r="A15" s="55">
        <v>47</v>
      </c>
      <c r="B15" s="65" t="s">
        <v>534</v>
      </c>
      <c r="C15" s="299">
        <f t="shared" si="0"/>
        <v>25895</v>
      </c>
      <c r="D15" s="299">
        <f t="shared" si="0"/>
        <v>752</v>
      </c>
      <c r="E15" s="299">
        <f>SUM(K15+H15)</f>
        <v>25143</v>
      </c>
      <c r="F15" s="162">
        <v>25103</v>
      </c>
      <c r="G15" s="163">
        <v>652</v>
      </c>
      <c r="H15" s="163">
        <v>24451</v>
      </c>
      <c r="I15" s="162">
        <v>792</v>
      </c>
      <c r="J15" s="163">
        <v>100</v>
      </c>
      <c r="K15" s="163">
        <v>692</v>
      </c>
      <c r="L15" s="493" t="s">
        <v>535</v>
      </c>
      <c r="M15" s="493"/>
    </row>
    <row r="16" spans="1:13" customFormat="1" ht="57" customHeight="1">
      <c r="A16" s="494" t="s">
        <v>207</v>
      </c>
      <c r="B16" s="494"/>
      <c r="C16" s="300">
        <f t="shared" ref="C16:K16" si="1">SUM(C13:C15)</f>
        <v>30378</v>
      </c>
      <c r="D16" s="300">
        <f t="shared" si="1"/>
        <v>837</v>
      </c>
      <c r="E16" s="300">
        <f t="shared" si="1"/>
        <v>29541</v>
      </c>
      <c r="F16" s="164">
        <f t="shared" si="1"/>
        <v>29424</v>
      </c>
      <c r="G16" s="164">
        <f t="shared" si="1"/>
        <v>737</v>
      </c>
      <c r="H16" s="164">
        <f t="shared" si="1"/>
        <v>28687</v>
      </c>
      <c r="I16" s="164">
        <f t="shared" si="1"/>
        <v>954</v>
      </c>
      <c r="J16" s="164">
        <f t="shared" si="1"/>
        <v>100</v>
      </c>
      <c r="K16" s="164">
        <f t="shared" si="1"/>
        <v>854</v>
      </c>
      <c r="L16" s="495" t="s">
        <v>204</v>
      </c>
      <c r="M16" s="495"/>
    </row>
    <row r="20" spans="1:1">
      <c r="A20" s="7"/>
    </row>
    <row r="21" spans="1:1">
      <c r="A21" s="7"/>
    </row>
    <row r="22" spans="1:1">
      <c r="A22" s="7"/>
    </row>
    <row r="23" spans="1:1">
      <c r="A23" s="7"/>
    </row>
    <row r="24" spans="1:1">
      <c r="A24" s="7"/>
    </row>
    <row r="25" spans="1:1">
      <c r="A25" s="7"/>
    </row>
  </sheetData>
  <mergeCells count="23">
    <mergeCell ref="L14:M14"/>
    <mergeCell ref="B6:L6"/>
    <mergeCell ref="A1:M1"/>
    <mergeCell ref="B2:L2"/>
    <mergeCell ref="B3:L3"/>
    <mergeCell ref="A4:M4"/>
    <mergeCell ref="B5:L5"/>
    <mergeCell ref="L15:M15"/>
    <mergeCell ref="A16:B16"/>
    <mergeCell ref="L16:M16"/>
    <mergeCell ref="A7:M7"/>
    <mergeCell ref="A8:B8"/>
    <mergeCell ref="L8:M8"/>
    <mergeCell ref="A9:A12"/>
    <mergeCell ref="B9:B12"/>
    <mergeCell ref="C9:E9"/>
    <mergeCell ref="F9:H9"/>
    <mergeCell ref="I9:K9"/>
    <mergeCell ref="L9:M12"/>
    <mergeCell ref="C10:E10"/>
    <mergeCell ref="F10:H10"/>
    <mergeCell ref="I10:K10"/>
    <mergeCell ref="L13:M13"/>
  </mergeCells>
  <printOptions horizontalCentered="1" verticalCentered="1"/>
  <pageMargins left="0" right="0" top="0" bottom="0"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65"/>
  <sheetViews>
    <sheetView tabSelected="1" view="pageBreakPreview" zoomScale="110" zoomScaleSheetLayoutView="110" workbookViewId="0">
      <selection activeCell="H45" sqref="H45"/>
    </sheetView>
  </sheetViews>
  <sheetFormatPr defaultColWidth="9.125" defaultRowHeight="14.25"/>
  <cols>
    <col min="1" max="1" width="5.75" style="14" customWidth="1"/>
    <col min="2" max="2" width="35.75" style="7" customWidth="1"/>
    <col min="3" max="11" width="7.75" style="7" customWidth="1"/>
    <col min="12" max="12" width="35.75" style="7" customWidth="1"/>
    <col min="13" max="13" width="5.75" style="7" customWidth="1"/>
    <col min="14" max="16384" width="9.125" style="7"/>
  </cols>
  <sheetData>
    <row r="1" spans="1:13" s="3" customFormat="1" ht="23.25" customHeight="1">
      <c r="A1" s="514"/>
      <c r="B1" s="514"/>
      <c r="C1" s="514"/>
      <c r="D1" s="514"/>
      <c r="E1" s="514"/>
      <c r="F1" s="514"/>
      <c r="G1" s="514"/>
      <c r="H1" s="514"/>
      <c r="I1" s="514"/>
      <c r="J1" s="514"/>
      <c r="K1" s="514"/>
      <c r="L1" s="514"/>
      <c r="M1" s="514"/>
    </row>
    <row r="2" spans="1:13" ht="18" customHeight="1">
      <c r="A2" s="515" t="s">
        <v>217</v>
      </c>
      <c r="B2" s="515"/>
      <c r="C2" s="515"/>
      <c r="D2" s="515"/>
      <c r="E2" s="515"/>
      <c r="F2" s="515"/>
      <c r="G2" s="515"/>
      <c r="H2" s="515"/>
      <c r="I2" s="515"/>
      <c r="J2" s="515"/>
      <c r="K2" s="515"/>
      <c r="L2" s="515"/>
      <c r="M2" s="515"/>
    </row>
    <row r="3" spans="1:13" ht="16.5" customHeight="1">
      <c r="A3" s="515" t="s">
        <v>102</v>
      </c>
      <c r="B3" s="515"/>
      <c r="C3" s="515"/>
      <c r="D3" s="515"/>
      <c r="E3" s="515"/>
      <c r="F3" s="515"/>
      <c r="G3" s="515"/>
      <c r="H3" s="515"/>
      <c r="I3" s="515"/>
      <c r="J3" s="515"/>
      <c r="K3" s="515"/>
      <c r="L3" s="515"/>
      <c r="M3" s="515"/>
    </row>
    <row r="4" spans="1:13" ht="16.5" customHeight="1">
      <c r="A4" s="515" t="s">
        <v>655</v>
      </c>
      <c r="B4" s="515"/>
      <c r="C4" s="515"/>
      <c r="D4" s="515"/>
      <c r="E4" s="515"/>
      <c r="F4" s="515"/>
      <c r="G4" s="515"/>
      <c r="H4" s="515"/>
      <c r="I4" s="515"/>
      <c r="J4" s="515"/>
      <c r="K4" s="515"/>
      <c r="L4" s="515"/>
      <c r="M4" s="515"/>
    </row>
    <row r="5" spans="1:13" ht="15.75" customHeight="1">
      <c r="A5" s="496" t="s">
        <v>218</v>
      </c>
      <c r="B5" s="496"/>
      <c r="C5" s="496"/>
      <c r="D5" s="496"/>
      <c r="E5" s="496"/>
      <c r="F5" s="496"/>
      <c r="G5" s="496"/>
      <c r="H5" s="496"/>
      <c r="I5" s="496"/>
      <c r="J5" s="496"/>
      <c r="K5" s="496"/>
      <c r="L5" s="496"/>
      <c r="M5" s="496"/>
    </row>
    <row r="6" spans="1:13" ht="15.75" customHeight="1">
      <c r="A6" s="496" t="s">
        <v>416</v>
      </c>
      <c r="B6" s="496"/>
      <c r="C6" s="496"/>
      <c r="D6" s="496"/>
      <c r="E6" s="496"/>
      <c r="F6" s="496"/>
      <c r="G6" s="496"/>
      <c r="H6" s="496"/>
      <c r="I6" s="496"/>
      <c r="J6" s="496"/>
      <c r="K6" s="496"/>
      <c r="L6" s="496"/>
      <c r="M6" s="496"/>
    </row>
    <row r="7" spans="1:13" ht="15.75" customHeight="1">
      <c r="A7" s="496" t="s">
        <v>656</v>
      </c>
      <c r="B7" s="496"/>
      <c r="C7" s="496"/>
      <c r="D7" s="496"/>
      <c r="E7" s="496"/>
      <c r="F7" s="496"/>
      <c r="G7" s="496"/>
      <c r="H7" s="496"/>
      <c r="I7" s="496"/>
      <c r="J7" s="496"/>
      <c r="K7" s="496"/>
      <c r="L7" s="496"/>
      <c r="M7" s="496"/>
    </row>
    <row r="8" spans="1:13" ht="15.6" customHeight="1">
      <c r="A8" s="497" t="s">
        <v>660</v>
      </c>
      <c r="B8" s="497"/>
      <c r="C8" s="13"/>
      <c r="D8" s="13"/>
      <c r="E8" s="13"/>
      <c r="F8" s="13"/>
      <c r="G8" s="364">
        <v>2018</v>
      </c>
      <c r="H8" s="64"/>
      <c r="I8" s="363"/>
      <c r="J8" s="13"/>
      <c r="K8" s="365"/>
      <c r="L8" s="499" t="s">
        <v>417</v>
      </c>
      <c r="M8" s="499"/>
    </row>
    <row r="9" spans="1:13" customFormat="1" ht="20.25" customHeight="1">
      <c r="A9" s="536" t="s">
        <v>441</v>
      </c>
      <c r="B9" s="539" t="s">
        <v>210</v>
      </c>
      <c r="C9" s="535" t="s">
        <v>204</v>
      </c>
      <c r="D9" s="535"/>
      <c r="E9" s="535"/>
      <c r="F9" s="535" t="s">
        <v>115</v>
      </c>
      <c r="G9" s="535"/>
      <c r="H9" s="535"/>
      <c r="I9" s="535" t="s">
        <v>201</v>
      </c>
      <c r="J9" s="535"/>
      <c r="K9" s="535"/>
      <c r="L9" s="506" t="s">
        <v>375</v>
      </c>
      <c r="M9" s="506"/>
    </row>
    <row r="10" spans="1:13" customFormat="1" ht="20.25" customHeight="1">
      <c r="A10" s="537"/>
      <c r="B10" s="540"/>
      <c r="C10" s="532" t="s">
        <v>207</v>
      </c>
      <c r="D10" s="532"/>
      <c r="E10" s="532"/>
      <c r="F10" s="532" t="s">
        <v>225</v>
      </c>
      <c r="G10" s="532"/>
      <c r="H10" s="532"/>
      <c r="I10" s="532" t="s">
        <v>516</v>
      </c>
      <c r="J10" s="532"/>
      <c r="K10" s="532"/>
      <c r="L10" s="509"/>
      <c r="M10" s="509"/>
    </row>
    <row r="11" spans="1:13" customFormat="1" ht="20.25" customHeight="1">
      <c r="A11" s="537"/>
      <c r="B11" s="540"/>
      <c r="C11" s="370" t="s">
        <v>204</v>
      </c>
      <c r="D11" s="371" t="s">
        <v>219</v>
      </c>
      <c r="E11" s="371" t="s">
        <v>220</v>
      </c>
      <c r="F11" s="371" t="s">
        <v>204</v>
      </c>
      <c r="G11" s="371" t="s">
        <v>219</v>
      </c>
      <c r="H11" s="371" t="s">
        <v>220</v>
      </c>
      <c r="I11" s="371" t="s">
        <v>204</v>
      </c>
      <c r="J11" s="371" t="s">
        <v>219</v>
      </c>
      <c r="K11" s="371" t="s">
        <v>220</v>
      </c>
      <c r="L11" s="509"/>
      <c r="M11" s="509"/>
    </row>
    <row r="12" spans="1:13" customFormat="1" ht="20.25" customHeight="1">
      <c r="A12" s="538"/>
      <c r="B12" s="541"/>
      <c r="C12" s="372" t="s">
        <v>207</v>
      </c>
      <c r="D12" s="373" t="s">
        <v>221</v>
      </c>
      <c r="E12" s="374" t="s">
        <v>222</v>
      </c>
      <c r="F12" s="369" t="s">
        <v>207</v>
      </c>
      <c r="G12" s="369" t="s">
        <v>221</v>
      </c>
      <c r="H12" s="369" t="s">
        <v>222</v>
      </c>
      <c r="I12" s="369" t="s">
        <v>207</v>
      </c>
      <c r="J12" s="369" t="s">
        <v>221</v>
      </c>
      <c r="K12" s="369" t="s">
        <v>222</v>
      </c>
      <c r="L12" s="510"/>
      <c r="M12" s="510"/>
    </row>
    <row r="13" spans="1:13" customFormat="1" ht="20.25" thickBot="1">
      <c r="A13" s="212">
        <v>4511</v>
      </c>
      <c r="B13" s="301" t="s">
        <v>558</v>
      </c>
      <c r="C13" s="158">
        <f t="shared" ref="C13:C29" si="0">SUM(D13:E13)</f>
        <v>87</v>
      </c>
      <c r="D13" s="158">
        <f t="shared" ref="D13:D29" si="1">J13+G13</f>
        <v>0</v>
      </c>
      <c r="E13" s="158">
        <f t="shared" ref="E13:E29" si="2">K13+H13</f>
        <v>87</v>
      </c>
      <c r="F13" s="158">
        <v>87</v>
      </c>
      <c r="G13" s="159">
        <v>0</v>
      </c>
      <c r="H13" s="159">
        <v>87</v>
      </c>
      <c r="I13" s="158">
        <v>0</v>
      </c>
      <c r="J13" s="159">
        <v>0</v>
      </c>
      <c r="K13" s="159">
        <v>0</v>
      </c>
      <c r="L13" s="524" t="s">
        <v>557</v>
      </c>
      <c r="M13" s="524"/>
    </row>
    <row r="14" spans="1:13" customFormat="1" ht="20.25" thickBot="1">
      <c r="A14" s="210">
        <v>4512</v>
      </c>
      <c r="B14" s="303" t="s">
        <v>559</v>
      </c>
      <c r="C14" s="160">
        <f t="shared" si="0"/>
        <v>439</v>
      </c>
      <c r="D14" s="160">
        <f t="shared" si="1"/>
        <v>0</v>
      </c>
      <c r="E14" s="160">
        <f t="shared" si="2"/>
        <v>439</v>
      </c>
      <c r="F14" s="160">
        <v>351</v>
      </c>
      <c r="G14" s="161">
        <v>0</v>
      </c>
      <c r="H14" s="161">
        <v>351</v>
      </c>
      <c r="I14" s="160">
        <v>88</v>
      </c>
      <c r="J14" s="161">
        <v>0</v>
      </c>
      <c r="K14" s="161">
        <v>88</v>
      </c>
      <c r="L14" s="533" t="s">
        <v>560</v>
      </c>
      <c r="M14" s="533"/>
    </row>
    <row r="15" spans="1:13" customFormat="1" ht="20.25" thickBot="1">
      <c r="A15" s="209">
        <v>4531</v>
      </c>
      <c r="B15" s="306" t="s">
        <v>561</v>
      </c>
      <c r="C15" s="158">
        <f t="shared" si="0"/>
        <v>1359</v>
      </c>
      <c r="D15" s="158">
        <f t="shared" si="1"/>
        <v>0</v>
      </c>
      <c r="E15" s="158">
        <f t="shared" si="2"/>
        <v>1359</v>
      </c>
      <c r="F15" s="158">
        <v>1331</v>
      </c>
      <c r="G15" s="159">
        <v>0</v>
      </c>
      <c r="H15" s="159">
        <v>1331</v>
      </c>
      <c r="I15" s="158">
        <v>28</v>
      </c>
      <c r="J15" s="159">
        <v>0</v>
      </c>
      <c r="K15" s="159">
        <v>28</v>
      </c>
      <c r="L15" s="534" t="s">
        <v>607</v>
      </c>
      <c r="M15" s="534"/>
    </row>
    <row r="16" spans="1:13" customFormat="1" ht="20.25" thickBot="1">
      <c r="A16" s="210">
        <v>4532</v>
      </c>
      <c r="B16" s="303" t="s">
        <v>562</v>
      </c>
      <c r="C16" s="160">
        <f t="shared" si="0"/>
        <v>56</v>
      </c>
      <c r="D16" s="160">
        <f t="shared" si="1"/>
        <v>0</v>
      </c>
      <c r="E16" s="160">
        <f t="shared" si="2"/>
        <v>56</v>
      </c>
      <c r="F16" s="160">
        <v>52</v>
      </c>
      <c r="G16" s="161">
        <v>0</v>
      </c>
      <c r="H16" s="161">
        <v>52</v>
      </c>
      <c r="I16" s="160">
        <v>4</v>
      </c>
      <c r="J16" s="161">
        <v>0</v>
      </c>
      <c r="K16" s="161">
        <v>4</v>
      </c>
      <c r="L16" s="533" t="s">
        <v>606</v>
      </c>
      <c r="M16" s="533"/>
    </row>
    <row r="17" spans="1:13" customFormat="1" ht="20.25" thickBot="1">
      <c r="A17" s="209">
        <v>4539</v>
      </c>
      <c r="B17" s="306" t="s">
        <v>563</v>
      </c>
      <c r="C17" s="158">
        <f t="shared" si="0"/>
        <v>7</v>
      </c>
      <c r="D17" s="158">
        <f t="shared" si="1"/>
        <v>0</v>
      </c>
      <c r="E17" s="158">
        <f t="shared" si="2"/>
        <v>7</v>
      </c>
      <c r="F17" s="158">
        <v>7</v>
      </c>
      <c r="G17" s="159">
        <v>0</v>
      </c>
      <c r="H17" s="159">
        <v>7</v>
      </c>
      <c r="I17" s="158">
        <v>0</v>
      </c>
      <c r="J17" s="159">
        <v>0</v>
      </c>
      <c r="K17" s="159">
        <v>0</v>
      </c>
      <c r="L17" s="534" t="s">
        <v>605</v>
      </c>
      <c r="M17" s="534"/>
    </row>
    <row r="18" spans="1:13" customFormat="1" ht="15" thickBot="1">
      <c r="A18" s="210">
        <v>4610</v>
      </c>
      <c r="B18" s="303" t="s">
        <v>538</v>
      </c>
      <c r="C18" s="160">
        <f t="shared" si="0"/>
        <v>72</v>
      </c>
      <c r="D18" s="160">
        <f t="shared" si="1"/>
        <v>10</v>
      </c>
      <c r="E18" s="160">
        <f t="shared" si="2"/>
        <v>62</v>
      </c>
      <c r="F18" s="160">
        <v>72</v>
      </c>
      <c r="G18" s="161">
        <v>10</v>
      </c>
      <c r="H18" s="161">
        <v>62</v>
      </c>
      <c r="I18" s="160">
        <v>0</v>
      </c>
      <c r="J18" s="161">
        <v>0</v>
      </c>
      <c r="K18" s="161">
        <v>0</v>
      </c>
      <c r="L18" s="533" t="s">
        <v>547</v>
      </c>
      <c r="M18" s="533"/>
    </row>
    <row r="19" spans="1:13" customFormat="1" ht="15" thickBot="1">
      <c r="A19" s="209">
        <v>4620</v>
      </c>
      <c r="B19" s="306" t="s">
        <v>564</v>
      </c>
      <c r="C19" s="158">
        <f t="shared" si="0"/>
        <v>362</v>
      </c>
      <c r="D19" s="158">
        <f t="shared" si="1"/>
        <v>0</v>
      </c>
      <c r="E19" s="158">
        <f t="shared" si="2"/>
        <v>362</v>
      </c>
      <c r="F19" s="158">
        <v>362</v>
      </c>
      <c r="G19" s="159">
        <v>0</v>
      </c>
      <c r="H19" s="159">
        <v>362</v>
      </c>
      <c r="I19" s="158">
        <v>0</v>
      </c>
      <c r="J19" s="159">
        <v>0</v>
      </c>
      <c r="K19" s="159">
        <v>0</v>
      </c>
      <c r="L19" s="534" t="s">
        <v>604</v>
      </c>
      <c r="M19" s="534"/>
    </row>
    <row r="20" spans="1:13" customFormat="1" ht="15" thickBot="1">
      <c r="A20" s="210">
        <v>4631</v>
      </c>
      <c r="B20" s="303" t="s">
        <v>539</v>
      </c>
      <c r="C20" s="160">
        <f t="shared" si="0"/>
        <v>22</v>
      </c>
      <c r="D20" s="160">
        <f t="shared" si="1"/>
        <v>0</v>
      </c>
      <c r="E20" s="160">
        <f t="shared" si="2"/>
        <v>22</v>
      </c>
      <c r="F20" s="160">
        <v>22</v>
      </c>
      <c r="G20" s="161">
        <v>0</v>
      </c>
      <c r="H20" s="161">
        <v>22</v>
      </c>
      <c r="I20" s="160">
        <v>0</v>
      </c>
      <c r="J20" s="161">
        <v>0</v>
      </c>
      <c r="K20" s="161">
        <v>0</v>
      </c>
      <c r="L20" s="533" t="s">
        <v>548</v>
      </c>
      <c r="M20" s="533"/>
    </row>
    <row r="21" spans="1:13" customFormat="1" ht="15" thickBot="1">
      <c r="A21" s="209">
        <v>4632</v>
      </c>
      <c r="B21" s="306" t="s">
        <v>608</v>
      </c>
      <c r="C21" s="158">
        <f t="shared" si="0"/>
        <v>135</v>
      </c>
      <c r="D21" s="158">
        <f t="shared" si="1"/>
        <v>0</v>
      </c>
      <c r="E21" s="158">
        <f t="shared" si="2"/>
        <v>135</v>
      </c>
      <c r="F21" s="158">
        <v>108</v>
      </c>
      <c r="G21" s="159">
        <v>0</v>
      </c>
      <c r="H21" s="159">
        <v>108</v>
      </c>
      <c r="I21" s="158">
        <v>27</v>
      </c>
      <c r="J21" s="159">
        <v>0</v>
      </c>
      <c r="K21" s="159">
        <v>27</v>
      </c>
      <c r="L21" s="534" t="s">
        <v>603</v>
      </c>
      <c r="M21" s="534"/>
    </row>
    <row r="22" spans="1:13" customFormat="1" ht="30" thickBot="1">
      <c r="A22" s="210">
        <v>4641</v>
      </c>
      <c r="B22" s="303" t="s">
        <v>609</v>
      </c>
      <c r="C22" s="160">
        <f t="shared" si="0"/>
        <v>132</v>
      </c>
      <c r="D22" s="160">
        <f t="shared" si="1"/>
        <v>0</v>
      </c>
      <c r="E22" s="160">
        <f t="shared" si="2"/>
        <v>132</v>
      </c>
      <c r="F22" s="160">
        <v>132</v>
      </c>
      <c r="G22" s="161">
        <v>0</v>
      </c>
      <c r="H22" s="161">
        <v>132</v>
      </c>
      <c r="I22" s="160">
        <v>0</v>
      </c>
      <c r="J22" s="161">
        <v>0</v>
      </c>
      <c r="K22" s="161">
        <v>0</v>
      </c>
      <c r="L22" s="533" t="s">
        <v>602</v>
      </c>
      <c r="M22" s="533"/>
    </row>
    <row r="23" spans="1:13" customFormat="1" ht="19.149999999999999" customHeight="1" thickBot="1">
      <c r="A23" s="209">
        <v>4647</v>
      </c>
      <c r="B23" s="306" t="s">
        <v>610</v>
      </c>
      <c r="C23" s="158">
        <f t="shared" si="0"/>
        <v>113</v>
      </c>
      <c r="D23" s="158">
        <f t="shared" si="1"/>
        <v>21</v>
      </c>
      <c r="E23" s="158">
        <f t="shared" si="2"/>
        <v>92</v>
      </c>
      <c r="F23" s="158">
        <v>113</v>
      </c>
      <c r="G23" s="159">
        <v>21</v>
      </c>
      <c r="H23" s="159">
        <v>92</v>
      </c>
      <c r="I23" s="158">
        <v>0</v>
      </c>
      <c r="J23" s="159">
        <v>0</v>
      </c>
      <c r="K23" s="159">
        <v>0</v>
      </c>
      <c r="L23" s="534" t="s">
        <v>601</v>
      </c>
      <c r="M23" s="534"/>
    </row>
    <row r="24" spans="1:13" customFormat="1" ht="38.450000000000003" customHeight="1" thickBot="1">
      <c r="A24" s="210">
        <v>4648</v>
      </c>
      <c r="B24" s="303" t="s">
        <v>611</v>
      </c>
      <c r="C24" s="160">
        <f t="shared" si="0"/>
        <v>654</v>
      </c>
      <c r="D24" s="160">
        <f t="shared" si="1"/>
        <v>54</v>
      </c>
      <c r="E24" s="160">
        <f t="shared" si="2"/>
        <v>600</v>
      </c>
      <c r="F24" s="160">
        <v>654</v>
      </c>
      <c r="G24" s="161">
        <v>54</v>
      </c>
      <c r="H24" s="161">
        <v>600</v>
      </c>
      <c r="I24" s="160">
        <v>0</v>
      </c>
      <c r="J24" s="161">
        <v>0</v>
      </c>
      <c r="K24" s="161">
        <v>0</v>
      </c>
      <c r="L24" s="533" t="s">
        <v>600</v>
      </c>
      <c r="M24" s="533"/>
    </row>
    <row r="25" spans="1:13" customFormat="1" ht="20.25" thickBot="1">
      <c r="A25" s="209">
        <v>4652</v>
      </c>
      <c r="B25" s="306" t="s">
        <v>613</v>
      </c>
      <c r="C25" s="158">
        <f t="shared" si="0"/>
        <v>116</v>
      </c>
      <c r="D25" s="158">
        <f t="shared" si="1"/>
        <v>0</v>
      </c>
      <c r="E25" s="158">
        <f t="shared" si="2"/>
        <v>116</v>
      </c>
      <c r="F25" s="158">
        <v>116</v>
      </c>
      <c r="G25" s="159">
        <v>0</v>
      </c>
      <c r="H25" s="159">
        <v>116</v>
      </c>
      <c r="I25" s="158">
        <v>0</v>
      </c>
      <c r="J25" s="159">
        <v>0</v>
      </c>
      <c r="K25" s="159">
        <v>0</v>
      </c>
      <c r="L25" s="534" t="s">
        <v>598</v>
      </c>
      <c r="M25" s="534"/>
    </row>
    <row r="26" spans="1:13" customFormat="1" ht="15" thickBot="1">
      <c r="A26" s="210">
        <v>4653</v>
      </c>
      <c r="B26" s="303" t="s">
        <v>614</v>
      </c>
      <c r="C26" s="160">
        <f t="shared" si="0"/>
        <v>59</v>
      </c>
      <c r="D26" s="160">
        <f t="shared" si="1"/>
        <v>0</v>
      </c>
      <c r="E26" s="160">
        <f t="shared" si="2"/>
        <v>59</v>
      </c>
      <c r="F26" s="160">
        <v>49</v>
      </c>
      <c r="G26" s="161">
        <v>0</v>
      </c>
      <c r="H26" s="161">
        <v>49</v>
      </c>
      <c r="I26" s="160">
        <v>10</v>
      </c>
      <c r="J26" s="161">
        <v>0</v>
      </c>
      <c r="K26" s="161">
        <v>10</v>
      </c>
      <c r="L26" s="533" t="s">
        <v>597</v>
      </c>
      <c r="M26" s="533"/>
    </row>
    <row r="27" spans="1:13" customFormat="1" ht="15" thickBot="1">
      <c r="A27" s="209">
        <v>4659</v>
      </c>
      <c r="B27" s="306" t="s">
        <v>615</v>
      </c>
      <c r="C27" s="158">
        <f t="shared" si="0"/>
        <v>189</v>
      </c>
      <c r="D27" s="158">
        <f t="shared" si="1"/>
        <v>0</v>
      </c>
      <c r="E27" s="158">
        <f t="shared" si="2"/>
        <v>189</v>
      </c>
      <c r="F27" s="158">
        <v>189</v>
      </c>
      <c r="G27" s="159">
        <v>0</v>
      </c>
      <c r="H27" s="159">
        <v>189</v>
      </c>
      <c r="I27" s="158">
        <v>0</v>
      </c>
      <c r="J27" s="159">
        <v>0</v>
      </c>
      <c r="K27" s="159">
        <v>0</v>
      </c>
      <c r="L27" s="534" t="s">
        <v>549</v>
      </c>
      <c r="M27" s="534"/>
    </row>
    <row r="28" spans="1:13" customFormat="1" ht="19.149999999999999" customHeight="1" thickBot="1">
      <c r="A28" s="210">
        <v>4661</v>
      </c>
      <c r="B28" s="303" t="s">
        <v>616</v>
      </c>
      <c r="C28" s="160">
        <f t="shared" si="0"/>
        <v>24</v>
      </c>
      <c r="D28" s="160">
        <f t="shared" si="1"/>
        <v>0</v>
      </c>
      <c r="E28" s="160">
        <f t="shared" si="2"/>
        <v>24</v>
      </c>
      <c r="F28" s="160">
        <v>24</v>
      </c>
      <c r="G28" s="161">
        <v>0</v>
      </c>
      <c r="H28" s="161">
        <v>24</v>
      </c>
      <c r="I28" s="160">
        <v>0</v>
      </c>
      <c r="J28" s="161">
        <v>0</v>
      </c>
      <c r="K28" s="161">
        <v>0</v>
      </c>
      <c r="L28" s="533" t="s">
        <v>596</v>
      </c>
      <c r="M28" s="533"/>
    </row>
    <row r="29" spans="1:13" customFormat="1" ht="20.25" thickBot="1">
      <c r="A29" s="209">
        <v>4663</v>
      </c>
      <c r="B29" s="306" t="s">
        <v>617</v>
      </c>
      <c r="C29" s="158">
        <f t="shared" si="0"/>
        <v>472</v>
      </c>
      <c r="D29" s="158">
        <f t="shared" si="1"/>
        <v>0</v>
      </c>
      <c r="E29" s="158">
        <f t="shared" si="2"/>
        <v>472</v>
      </c>
      <c r="F29" s="158">
        <v>472</v>
      </c>
      <c r="G29" s="159">
        <v>0</v>
      </c>
      <c r="H29" s="159">
        <v>472</v>
      </c>
      <c r="I29" s="158">
        <v>0</v>
      </c>
      <c r="J29" s="159">
        <v>0</v>
      </c>
      <c r="K29" s="159">
        <v>0</v>
      </c>
      <c r="L29" s="534" t="s">
        <v>595</v>
      </c>
      <c r="M29" s="534"/>
    </row>
    <row r="30" spans="1:13" customFormat="1" ht="15" thickBot="1">
      <c r="A30" s="54">
        <v>4669</v>
      </c>
      <c r="B30" s="58" t="s">
        <v>790</v>
      </c>
      <c r="C30" s="205">
        <v>78</v>
      </c>
      <c r="D30" s="205">
        <v>0</v>
      </c>
      <c r="E30" s="316">
        <v>78</v>
      </c>
      <c r="F30" s="316">
        <v>78</v>
      </c>
      <c r="G30" s="316">
        <v>0</v>
      </c>
      <c r="H30" s="316">
        <v>78</v>
      </c>
      <c r="I30" s="7">
        <v>0</v>
      </c>
      <c r="J30" s="7">
        <v>0</v>
      </c>
      <c r="K30">
        <v>0</v>
      </c>
      <c r="L30" s="526" t="s">
        <v>791</v>
      </c>
      <c r="M30" s="526"/>
    </row>
    <row r="31" spans="1:13" customFormat="1" ht="15" thickBot="1">
      <c r="A31" s="210">
        <v>4691</v>
      </c>
      <c r="B31" s="303" t="s">
        <v>618</v>
      </c>
      <c r="C31" s="160">
        <f t="shared" ref="C31:C63" si="3">SUM(D31:E31)</f>
        <v>26</v>
      </c>
      <c r="D31" s="160">
        <f t="shared" ref="D31:D63" si="4">J31+G31</f>
        <v>0</v>
      </c>
      <c r="E31" s="160">
        <f t="shared" ref="E31:E63" si="5">K31+H31</f>
        <v>26</v>
      </c>
      <c r="F31" s="160">
        <v>26</v>
      </c>
      <c r="G31" s="161">
        <v>0</v>
      </c>
      <c r="H31" s="161">
        <v>26</v>
      </c>
      <c r="I31" s="160">
        <v>0</v>
      </c>
      <c r="J31" s="161">
        <v>0</v>
      </c>
      <c r="K31" s="161">
        <v>0</v>
      </c>
      <c r="L31" s="533" t="s">
        <v>594</v>
      </c>
      <c r="M31" s="533"/>
    </row>
    <row r="32" spans="1:13" customFormat="1" ht="20.25" thickBot="1">
      <c r="A32" s="209">
        <v>4692</v>
      </c>
      <c r="B32" s="306" t="s">
        <v>619</v>
      </c>
      <c r="C32" s="158">
        <f t="shared" si="3"/>
        <v>81</v>
      </c>
      <c r="D32" s="158">
        <f t="shared" si="4"/>
        <v>0</v>
      </c>
      <c r="E32" s="158">
        <f t="shared" si="5"/>
        <v>81</v>
      </c>
      <c r="F32" s="158">
        <v>76</v>
      </c>
      <c r="G32" s="159">
        <v>0</v>
      </c>
      <c r="H32" s="159">
        <v>76</v>
      </c>
      <c r="I32" s="158">
        <v>5</v>
      </c>
      <c r="J32" s="159">
        <v>0</v>
      </c>
      <c r="K32" s="159">
        <v>5</v>
      </c>
      <c r="L32" s="534" t="s">
        <v>593</v>
      </c>
      <c r="M32" s="534"/>
    </row>
    <row r="33" spans="1:13" customFormat="1" ht="15" thickBot="1">
      <c r="A33" s="210">
        <v>4714</v>
      </c>
      <c r="B33" s="303" t="s">
        <v>543</v>
      </c>
      <c r="C33" s="160">
        <f t="shared" si="3"/>
        <v>5571</v>
      </c>
      <c r="D33" s="160">
        <f t="shared" si="4"/>
        <v>72</v>
      </c>
      <c r="E33" s="160">
        <f t="shared" si="5"/>
        <v>5499</v>
      </c>
      <c r="F33" s="160">
        <v>5427</v>
      </c>
      <c r="G33" s="161">
        <v>0</v>
      </c>
      <c r="H33" s="161">
        <v>5427</v>
      </c>
      <c r="I33" s="160">
        <v>144</v>
      </c>
      <c r="J33" s="161">
        <v>72</v>
      </c>
      <c r="K33" s="161">
        <v>72</v>
      </c>
      <c r="L33" s="533" t="s">
        <v>553</v>
      </c>
      <c r="M33" s="533"/>
    </row>
    <row r="34" spans="1:13" customFormat="1" ht="15" thickBot="1">
      <c r="A34" s="209">
        <v>4719</v>
      </c>
      <c r="B34" s="306" t="s">
        <v>644</v>
      </c>
      <c r="C34" s="158">
        <f t="shared" si="3"/>
        <v>51</v>
      </c>
      <c r="D34" s="158">
        <f t="shared" si="4"/>
        <v>0</v>
      </c>
      <c r="E34" s="158">
        <f t="shared" si="5"/>
        <v>51</v>
      </c>
      <c r="F34" s="158">
        <v>51</v>
      </c>
      <c r="G34" s="159">
        <v>0</v>
      </c>
      <c r="H34" s="159">
        <v>51</v>
      </c>
      <c r="I34" s="158">
        <v>0</v>
      </c>
      <c r="J34" s="159">
        <v>0</v>
      </c>
      <c r="K34" s="159">
        <v>0</v>
      </c>
      <c r="L34" s="534" t="s">
        <v>592</v>
      </c>
      <c r="M34" s="534"/>
    </row>
    <row r="35" spans="1:13" customFormat="1">
      <c r="A35" s="211">
        <v>4720</v>
      </c>
      <c r="B35" s="308" t="s">
        <v>621</v>
      </c>
      <c r="C35" s="321">
        <f t="shared" si="3"/>
        <v>1383</v>
      </c>
      <c r="D35" s="321">
        <f t="shared" si="4"/>
        <v>0</v>
      </c>
      <c r="E35" s="321">
        <f t="shared" si="5"/>
        <v>1383</v>
      </c>
      <c r="F35" s="321">
        <v>1383</v>
      </c>
      <c r="G35" s="322">
        <v>0</v>
      </c>
      <c r="H35" s="322">
        <v>1383</v>
      </c>
      <c r="I35" s="321">
        <v>0</v>
      </c>
      <c r="J35" s="322">
        <v>0</v>
      </c>
      <c r="K35" s="322">
        <v>0</v>
      </c>
      <c r="L35" s="542" t="s">
        <v>591</v>
      </c>
      <c r="M35" s="542"/>
    </row>
    <row r="36" spans="1:13" customFormat="1" ht="15" thickBot="1">
      <c r="A36" s="209">
        <v>4722</v>
      </c>
      <c r="B36" s="306" t="s">
        <v>631</v>
      </c>
      <c r="C36" s="158">
        <f t="shared" si="3"/>
        <v>28</v>
      </c>
      <c r="D36" s="158">
        <f t="shared" si="4"/>
        <v>0</v>
      </c>
      <c r="E36" s="158">
        <f t="shared" si="5"/>
        <v>28</v>
      </c>
      <c r="F36" s="158">
        <v>28</v>
      </c>
      <c r="G36" s="159">
        <v>0</v>
      </c>
      <c r="H36" s="159">
        <v>28</v>
      </c>
      <c r="I36" s="158">
        <v>0</v>
      </c>
      <c r="J36" s="159">
        <v>0</v>
      </c>
      <c r="K36" s="159">
        <v>0</v>
      </c>
      <c r="L36" s="534" t="s">
        <v>590</v>
      </c>
      <c r="M36" s="534"/>
    </row>
    <row r="37" spans="1:13" customFormat="1" ht="15" thickBot="1">
      <c r="A37" s="210">
        <v>4723</v>
      </c>
      <c r="B37" s="303" t="s">
        <v>630</v>
      </c>
      <c r="C37" s="160">
        <f t="shared" si="3"/>
        <v>29</v>
      </c>
      <c r="D37" s="160">
        <f t="shared" si="4"/>
        <v>0</v>
      </c>
      <c r="E37" s="160">
        <f t="shared" si="5"/>
        <v>29</v>
      </c>
      <c r="F37" s="160">
        <v>24</v>
      </c>
      <c r="G37" s="161">
        <v>0</v>
      </c>
      <c r="H37" s="161">
        <v>24</v>
      </c>
      <c r="I37" s="160">
        <v>5</v>
      </c>
      <c r="J37" s="161">
        <v>0</v>
      </c>
      <c r="K37" s="161">
        <v>5</v>
      </c>
      <c r="L37" s="533" t="s">
        <v>589</v>
      </c>
      <c r="M37" s="533"/>
    </row>
    <row r="38" spans="1:13" customFormat="1" ht="15" thickBot="1">
      <c r="A38" s="209">
        <v>4724</v>
      </c>
      <c r="B38" s="306" t="s">
        <v>629</v>
      </c>
      <c r="C38" s="158">
        <f t="shared" si="3"/>
        <v>252</v>
      </c>
      <c r="D38" s="158">
        <f t="shared" si="4"/>
        <v>0</v>
      </c>
      <c r="E38" s="158">
        <f t="shared" si="5"/>
        <v>252</v>
      </c>
      <c r="F38" s="158">
        <v>224</v>
      </c>
      <c r="G38" s="159">
        <v>0</v>
      </c>
      <c r="H38" s="159">
        <v>224</v>
      </c>
      <c r="I38" s="158">
        <v>28</v>
      </c>
      <c r="J38" s="159">
        <v>0</v>
      </c>
      <c r="K38" s="159">
        <v>28</v>
      </c>
      <c r="L38" s="534" t="s">
        <v>588</v>
      </c>
      <c r="M38" s="534"/>
    </row>
    <row r="39" spans="1:13" customFormat="1" ht="15" thickBot="1">
      <c r="A39" s="210">
        <v>4725</v>
      </c>
      <c r="B39" s="303" t="s">
        <v>628</v>
      </c>
      <c r="C39" s="160">
        <f t="shared" si="3"/>
        <v>280</v>
      </c>
      <c r="D39" s="160">
        <f t="shared" si="4"/>
        <v>0</v>
      </c>
      <c r="E39" s="160">
        <f t="shared" si="5"/>
        <v>280</v>
      </c>
      <c r="F39" s="160">
        <v>280</v>
      </c>
      <c r="G39" s="161">
        <v>0</v>
      </c>
      <c r="H39" s="161">
        <v>280</v>
      </c>
      <c r="I39" s="160">
        <v>0</v>
      </c>
      <c r="J39" s="161">
        <v>0</v>
      </c>
      <c r="K39" s="161">
        <v>0</v>
      </c>
      <c r="L39" s="533" t="s">
        <v>587</v>
      </c>
      <c r="M39" s="533"/>
    </row>
    <row r="40" spans="1:13" customFormat="1" ht="15" thickBot="1">
      <c r="A40" s="209">
        <v>4726</v>
      </c>
      <c r="B40" s="306" t="s">
        <v>544</v>
      </c>
      <c r="C40" s="158">
        <f t="shared" si="3"/>
        <v>361</v>
      </c>
      <c r="D40" s="158">
        <f t="shared" si="4"/>
        <v>28</v>
      </c>
      <c r="E40" s="158">
        <f t="shared" si="5"/>
        <v>333</v>
      </c>
      <c r="F40" s="158">
        <v>305</v>
      </c>
      <c r="G40" s="159">
        <v>0</v>
      </c>
      <c r="H40" s="159">
        <v>305</v>
      </c>
      <c r="I40" s="158">
        <v>56</v>
      </c>
      <c r="J40" s="159">
        <v>28</v>
      </c>
      <c r="K40" s="159">
        <v>28</v>
      </c>
      <c r="L40" s="534" t="s">
        <v>554</v>
      </c>
      <c r="M40" s="534"/>
    </row>
    <row r="41" spans="1:13" customFormat="1" ht="15" thickBot="1">
      <c r="A41" s="210">
        <v>4727</v>
      </c>
      <c r="B41" s="303" t="s">
        <v>627</v>
      </c>
      <c r="C41" s="160">
        <f t="shared" si="3"/>
        <v>71</v>
      </c>
      <c r="D41" s="160">
        <f t="shared" si="4"/>
        <v>0</v>
      </c>
      <c r="E41" s="160">
        <f t="shared" si="5"/>
        <v>71</v>
      </c>
      <c r="F41" s="160">
        <v>62</v>
      </c>
      <c r="G41" s="161">
        <v>0</v>
      </c>
      <c r="H41" s="161">
        <v>62</v>
      </c>
      <c r="I41" s="160">
        <v>9</v>
      </c>
      <c r="J41" s="161">
        <v>0</v>
      </c>
      <c r="K41" s="161">
        <v>9</v>
      </c>
      <c r="L41" s="533" t="s">
        <v>586</v>
      </c>
      <c r="M41" s="533"/>
    </row>
    <row r="42" spans="1:13" customFormat="1" ht="15" thickBot="1">
      <c r="A42" s="209">
        <v>4728</v>
      </c>
      <c r="B42" s="306" t="s">
        <v>632</v>
      </c>
      <c r="C42" s="158">
        <f t="shared" si="3"/>
        <v>187</v>
      </c>
      <c r="D42" s="158">
        <f t="shared" si="4"/>
        <v>0</v>
      </c>
      <c r="E42" s="158">
        <f t="shared" si="5"/>
        <v>187</v>
      </c>
      <c r="F42" s="158">
        <v>170</v>
      </c>
      <c r="G42" s="159">
        <v>0</v>
      </c>
      <c r="H42" s="159">
        <v>170</v>
      </c>
      <c r="I42" s="158">
        <v>17</v>
      </c>
      <c r="J42" s="159">
        <v>0</v>
      </c>
      <c r="K42" s="159">
        <v>17</v>
      </c>
      <c r="L42" s="534" t="s">
        <v>585</v>
      </c>
      <c r="M42" s="534"/>
    </row>
    <row r="43" spans="1:13" customFormat="1" ht="15" thickBot="1">
      <c r="A43" s="210">
        <v>4729</v>
      </c>
      <c r="B43" s="303" t="s">
        <v>641</v>
      </c>
      <c r="C43" s="160">
        <f t="shared" si="3"/>
        <v>119</v>
      </c>
      <c r="D43" s="160">
        <f t="shared" si="4"/>
        <v>0</v>
      </c>
      <c r="E43" s="160">
        <f t="shared" si="5"/>
        <v>119</v>
      </c>
      <c r="F43" s="160">
        <v>85</v>
      </c>
      <c r="G43" s="161">
        <v>0</v>
      </c>
      <c r="H43" s="161">
        <v>85</v>
      </c>
      <c r="I43" s="160">
        <v>34</v>
      </c>
      <c r="J43" s="161">
        <v>0</v>
      </c>
      <c r="K43" s="161">
        <v>34</v>
      </c>
      <c r="L43" s="533" t="s">
        <v>643</v>
      </c>
      <c r="M43" s="533"/>
    </row>
    <row r="44" spans="1:13" customFormat="1" ht="15" thickBot="1">
      <c r="A44" s="209">
        <v>4730</v>
      </c>
      <c r="B44" s="306" t="s">
        <v>626</v>
      </c>
      <c r="C44" s="158">
        <f t="shared" si="3"/>
        <v>21</v>
      </c>
      <c r="D44" s="158">
        <f t="shared" si="4"/>
        <v>0</v>
      </c>
      <c r="E44" s="158">
        <f t="shared" si="5"/>
        <v>21</v>
      </c>
      <c r="F44" s="158">
        <v>19</v>
      </c>
      <c r="G44" s="159">
        <v>0</v>
      </c>
      <c r="H44" s="159">
        <v>19</v>
      </c>
      <c r="I44" s="158">
        <v>2</v>
      </c>
      <c r="J44" s="159">
        <v>0</v>
      </c>
      <c r="K44" s="159">
        <v>2</v>
      </c>
      <c r="L44" s="534" t="s">
        <v>584</v>
      </c>
      <c r="M44" s="534"/>
    </row>
    <row r="45" spans="1:13" customFormat="1" ht="20.25" thickBot="1">
      <c r="A45" s="210">
        <v>4741</v>
      </c>
      <c r="B45" s="303" t="s">
        <v>633</v>
      </c>
      <c r="C45" s="160">
        <f t="shared" si="3"/>
        <v>1516</v>
      </c>
      <c r="D45" s="160">
        <f t="shared" si="4"/>
        <v>54</v>
      </c>
      <c r="E45" s="160">
        <f t="shared" si="5"/>
        <v>1462</v>
      </c>
      <c r="F45" s="160">
        <v>1516</v>
      </c>
      <c r="G45" s="161">
        <v>54</v>
      </c>
      <c r="H45" s="161">
        <v>1462</v>
      </c>
      <c r="I45" s="160">
        <v>0</v>
      </c>
      <c r="J45" s="161">
        <v>0</v>
      </c>
      <c r="K45" s="161">
        <v>0</v>
      </c>
      <c r="L45" s="533" t="s">
        <v>583</v>
      </c>
      <c r="M45" s="533"/>
    </row>
    <row r="46" spans="1:13" customFormat="1" ht="20.25" thickBot="1">
      <c r="A46" s="209">
        <v>4751</v>
      </c>
      <c r="B46" s="306" t="s">
        <v>625</v>
      </c>
      <c r="C46" s="158">
        <f t="shared" si="3"/>
        <v>4480</v>
      </c>
      <c r="D46" s="158">
        <f t="shared" si="4"/>
        <v>0</v>
      </c>
      <c r="E46" s="158">
        <f t="shared" si="5"/>
        <v>4480</v>
      </c>
      <c r="F46" s="158">
        <v>4480</v>
      </c>
      <c r="G46" s="159">
        <v>0</v>
      </c>
      <c r="H46" s="159">
        <v>4480</v>
      </c>
      <c r="I46" s="158">
        <v>0</v>
      </c>
      <c r="J46" s="159">
        <v>0</v>
      </c>
      <c r="K46" s="159">
        <v>0</v>
      </c>
      <c r="L46" s="534" t="s">
        <v>582</v>
      </c>
      <c r="M46" s="534"/>
    </row>
    <row r="47" spans="1:13" customFormat="1" ht="39.75" thickBot="1">
      <c r="A47" s="210">
        <v>4752</v>
      </c>
      <c r="B47" s="303" t="s">
        <v>624</v>
      </c>
      <c r="C47" s="160">
        <f t="shared" si="3"/>
        <v>3871</v>
      </c>
      <c r="D47" s="160">
        <f t="shared" si="4"/>
        <v>204</v>
      </c>
      <c r="E47" s="160">
        <f t="shared" si="5"/>
        <v>3667</v>
      </c>
      <c r="F47" s="160">
        <v>3871</v>
      </c>
      <c r="G47" s="161">
        <v>204</v>
      </c>
      <c r="H47" s="161">
        <v>3667</v>
      </c>
      <c r="I47" s="160">
        <v>0</v>
      </c>
      <c r="J47" s="161">
        <v>0</v>
      </c>
      <c r="K47" s="161">
        <v>0</v>
      </c>
      <c r="L47" s="533" t="s">
        <v>581</v>
      </c>
      <c r="M47" s="533"/>
    </row>
    <row r="48" spans="1:13" customFormat="1" ht="20.25" thickBot="1">
      <c r="A48" s="209">
        <v>4753</v>
      </c>
      <c r="B48" s="306" t="s">
        <v>623</v>
      </c>
      <c r="C48" s="158">
        <f t="shared" si="3"/>
        <v>208</v>
      </c>
      <c r="D48" s="158">
        <f t="shared" si="4"/>
        <v>0</v>
      </c>
      <c r="E48" s="158">
        <f t="shared" si="5"/>
        <v>208</v>
      </c>
      <c r="F48" s="158">
        <v>208</v>
      </c>
      <c r="G48" s="159">
        <v>0</v>
      </c>
      <c r="H48" s="159">
        <v>208</v>
      </c>
      <c r="I48" s="158">
        <v>0</v>
      </c>
      <c r="J48" s="159">
        <v>0</v>
      </c>
      <c r="K48" s="159">
        <v>0</v>
      </c>
      <c r="L48" s="534" t="s">
        <v>580</v>
      </c>
      <c r="M48" s="534"/>
    </row>
    <row r="49" spans="1:13" customFormat="1" ht="15" thickBot="1">
      <c r="A49" s="210">
        <v>4754</v>
      </c>
      <c r="B49" s="303" t="s">
        <v>545</v>
      </c>
      <c r="C49" s="160">
        <f t="shared" si="3"/>
        <v>803</v>
      </c>
      <c r="D49" s="160">
        <f t="shared" si="4"/>
        <v>73</v>
      </c>
      <c r="E49" s="160">
        <f t="shared" si="5"/>
        <v>730</v>
      </c>
      <c r="F49" s="160">
        <v>803</v>
      </c>
      <c r="G49" s="161">
        <v>73</v>
      </c>
      <c r="H49" s="161">
        <v>730</v>
      </c>
      <c r="I49" s="160">
        <v>0</v>
      </c>
      <c r="J49" s="161">
        <v>0</v>
      </c>
      <c r="K49" s="161">
        <v>0</v>
      </c>
      <c r="L49" s="533" t="s">
        <v>555</v>
      </c>
      <c r="M49" s="533"/>
    </row>
    <row r="50" spans="1:13" customFormat="1" ht="20.25" thickBot="1">
      <c r="A50" s="209">
        <v>4755</v>
      </c>
      <c r="B50" s="306" t="s">
        <v>640</v>
      </c>
      <c r="C50" s="158">
        <f t="shared" si="3"/>
        <v>1786</v>
      </c>
      <c r="D50" s="158">
        <f t="shared" si="4"/>
        <v>0</v>
      </c>
      <c r="E50" s="158">
        <f t="shared" si="5"/>
        <v>1786</v>
      </c>
      <c r="F50" s="158">
        <v>1786</v>
      </c>
      <c r="G50" s="159">
        <v>0</v>
      </c>
      <c r="H50" s="159">
        <v>1786</v>
      </c>
      <c r="I50" s="158">
        <v>0</v>
      </c>
      <c r="J50" s="159">
        <v>0</v>
      </c>
      <c r="K50" s="159">
        <v>0</v>
      </c>
      <c r="L50" s="534" t="s">
        <v>579</v>
      </c>
      <c r="M50" s="534"/>
    </row>
    <row r="51" spans="1:13" customFormat="1" ht="15" thickBot="1">
      <c r="A51" s="210">
        <v>4756</v>
      </c>
      <c r="B51" s="303" t="s">
        <v>634</v>
      </c>
      <c r="C51" s="160">
        <f t="shared" si="3"/>
        <v>77</v>
      </c>
      <c r="D51" s="160">
        <f t="shared" si="4"/>
        <v>6</v>
      </c>
      <c r="E51" s="160">
        <f t="shared" si="5"/>
        <v>71</v>
      </c>
      <c r="F51" s="160">
        <v>77</v>
      </c>
      <c r="G51" s="161">
        <v>6</v>
      </c>
      <c r="H51" s="161">
        <v>71</v>
      </c>
      <c r="I51" s="160">
        <v>0</v>
      </c>
      <c r="J51" s="161">
        <v>0</v>
      </c>
      <c r="K51" s="161">
        <v>0</v>
      </c>
      <c r="L51" s="533" t="s">
        <v>578</v>
      </c>
      <c r="M51" s="533"/>
    </row>
    <row r="52" spans="1:13" customFormat="1" ht="20.25" thickBot="1">
      <c r="A52" s="209">
        <v>4761</v>
      </c>
      <c r="B52" s="306" t="s">
        <v>635</v>
      </c>
      <c r="C52" s="158">
        <f t="shared" si="3"/>
        <v>431</v>
      </c>
      <c r="D52" s="158">
        <f t="shared" si="4"/>
        <v>0</v>
      </c>
      <c r="E52" s="158">
        <f t="shared" si="5"/>
        <v>431</v>
      </c>
      <c r="F52" s="158">
        <v>377</v>
      </c>
      <c r="G52" s="159">
        <v>0</v>
      </c>
      <c r="H52" s="159">
        <v>377</v>
      </c>
      <c r="I52" s="158">
        <v>54</v>
      </c>
      <c r="J52" s="159">
        <v>0</v>
      </c>
      <c r="K52" s="159">
        <v>54</v>
      </c>
      <c r="L52" s="534" t="s">
        <v>577</v>
      </c>
      <c r="M52" s="534"/>
    </row>
    <row r="53" spans="1:13" customFormat="1" ht="15" thickBot="1">
      <c r="A53" s="210">
        <v>4762</v>
      </c>
      <c r="B53" s="303" t="s">
        <v>636</v>
      </c>
      <c r="C53" s="160">
        <f t="shared" si="3"/>
        <v>74</v>
      </c>
      <c r="D53" s="160">
        <f t="shared" si="4"/>
        <v>0</v>
      </c>
      <c r="E53" s="160">
        <f t="shared" si="5"/>
        <v>74</v>
      </c>
      <c r="F53" s="160">
        <v>74</v>
      </c>
      <c r="G53" s="161">
        <v>0</v>
      </c>
      <c r="H53" s="161">
        <v>74</v>
      </c>
      <c r="I53" s="160">
        <v>0</v>
      </c>
      <c r="J53" s="161">
        <v>0</v>
      </c>
      <c r="K53" s="161">
        <v>0</v>
      </c>
      <c r="L53" s="533" t="s">
        <v>576</v>
      </c>
      <c r="M53" s="533"/>
    </row>
    <row r="54" spans="1:13" customFormat="1" ht="20.25" thickBot="1">
      <c r="A54" s="209">
        <v>4763</v>
      </c>
      <c r="B54" s="306" t="s">
        <v>637</v>
      </c>
      <c r="C54" s="158">
        <f t="shared" si="3"/>
        <v>225</v>
      </c>
      <c r="D54" s="158">
        <f t="shared" si="4"/>
        <v>0</v>
      </c>
      <c r="E54" s="158">
        <f t="shared" si="5"/>
        <v>225</v>
      </c>
      <c r="F54" s="158">
        <v>225</v>
      </c>
      <c r="G54" s="159">
        <v>0</v>
      </c>
      <c r="H54" s="159">
        <v>225</v>
      </c>
      <c r="I54" s="158">
        <v>0</v>
      </c>
      <c r="J54" s="159">
        <v>0</v>
      </c>
      <c r="K54" s="159">
        <v>0</v>
      </c>
      <c r="L54" s="534" t="s">
        <v>575</v>
      </c>
      <c r="M54" s="534"/>
    </row>
    <row r="55" spans="1:13" customFormat="1" ht="15" thickBot="1">
      <c r="A55" s="210">
        <v>4764</v>
      </c>
      <c r="B55" s="303" t="s">
        <v>622</v>
      </c>
      <c r="C55" s="160">
        <f t="shared" si="3"/>
        <v>166</v>
      </c>
      <c r="D55" s="160">
        <f t="shared" si="4"/>
        <v>0</v>
      </c>
      <c r="E55" s="160">
        <f t="shared" si="5"/>
        <v>166</v>
      </c>
      <c r="F55" s="160">
        <v>166</v>
      </c>
      <c r="G55" s="161">
        <v>0</v>
      </c>
      <c r="H55" s="161">
        <v>166</v>
      </c>
      <c r="I55" s="160">
        <v>0</v>
      </c>
      <c r="J55" s="161">
        <v>0</v>
      </c>
      <c r="K55" s="161">
        <v>0</v>
      </c>
      <c r="L55" s="533" t="s">
        <v>574</v>
      </c>
      <c r="M55" s="533"/>
    </row>
    <row r="56" spans="1:13" customFormat="1" ht="39.75" thickBot="1">
      <c r="A56" s="209">
        <v>4771</v>
      </c>
      <c r="B56" s="306" t="s">
        <v>638</v>
      </c>
      <c r="C56" s="158">
        <f t="shared" si="3"/>
        <v>650</v>
      </c>
      <c r="D56" s="158">
        <f t="shared" si="4"/>
        <v>0</v>
      </c>
      <c r="E56" s="158">
        <f t="shared" si="5"/>
        <v>650</v>
      </c>
      <c r="F56" s="158">
        <v>650</v>
      </c>
      <c r="G56" s="159">
        <v>0</v>
      </c>
      <c r="H56" s="159">
        <v>650</v>
      </c>
      <c r="I56" s="158">
        <v>0</v>
      </c>
      <c r="J56" s="159">
        <v>0</v>
      </c>
      <c r="K56" s="159">
        <v>0</v>
      </c>
      <c r="L56" s="534" t="s">
        <v>573</v>
      </c>
      <c r="M56" s="534"/>
    </row>
    <row r="57" spans="1:13" customFormat="1" ht="19.5">
      <c r="A57" s="211">
        <v>4772</v>
      </c>
      <c r="B57" s="308" t="s">
        <v>639</v>
      </c>
      <c r="C57" s="321">
        <f t="shared" si="3"/>
        <v>1440</v>
      </c>
      <c r="D57" s="321">
        <f t="shared" si="4"/>
        <v>0</v>
      </c>
      <c r="E57" s="321">
        <f t="shared" si="5"/>
        <v>1440</v>
      </c>
      <c r="F57" s="321">
        <v>1280</v>
      </c>
      <c r="G57" s="322">
        <v>0</v>
      </c>
      <c r="H57" s="322">
        <v>1280</v>
      </c>
      <c r="I57" s="321">
        <v>160</v>
      </c>
      <c r="J57" s="322">
        <v>0</v>
      </c>
      <c r="K57" s="322">
        <v>160</v>
      </c>
      <c r="L57" s="542" t="s">
        <v>572</v>
      </c>
      <c r="M57" s="542"/>
    </row>
    <row r="58" spans="1:13" customFormat="1" ht="15" thickBot="1">
      <c r="A58" s="209">
        <v>4774</v>
      </c>
      <c r="B58" s="306" t="s">
        <v>546</v>
      </c>
      <c r="C58" s="158">
        <f t="shared" si="3"/>
        <v>122</v>
      </c>
      <c r="D58" s="158">
        <f t="shared" si="4"/>
        <v>0</v>
      </c>
      <c r="E58" s="158">
        <f t="shared" si="5"/>
        <v>122</v>
      </c>
      <c r="F58" s="158">
        <v>122</v>
      </c>
      <c r="G58" s="159">
        <v>0</v>
      </c>
      <c r="H58" s="159">
        <v>122</v>
      </c>
      <c r="I58" s="158">
        <v>0</v>
      </c>
      <c r="J58" s="159">
        <v>0</v>
      </c>
      <c r="K58" s="159">
        <v>0</v>
      </c>
      <c r="L58" s="534" t="s">
        <v>556</v>
      </c>
      <c r="M58" s="534"/>
    </row>
    <row r="59" spans="1:13" customFormat="1" ht="20.25" thickBot="1">
      <c r="A59" s="210">
        <v>4775</v>
      </c>
      <c r="B59" s="303" t="s">
        <v>568</v>
      </c>
      <c r="C59" s="160">
        <f t="shared" si="3"/>
        <v>891</v>
      </c>
      <c r="D59" s="160">
        <f t="shared" si="4"/>
        <v>127</v>
      </c>
      <c r="E59" s="160">
        <f t="shared" si="5"/>
        <v>764</v>
      </c>
      <c r="F59" s="160">
        <v>636</v>
      </c>
      <c r="G59" s="161">
        <v>127</v>
      </c>
      <c r="H59" s="161">
        <v>509</v>
      </c>
      <c r="I59" s="160">
        <v>255</v>
      </c>
      <c r="J59" s="161">
        <v>0</v>
      </c>
      <c r="K59" s="161">
        <v>255</v>
      </c>
      <c r="L59" s="533" t="s">
        <v>571</v>
      </c>
      <c r="M59" s="533"/>
    </row>
    <row r="60" spans="1:13" customFormat="1" ht="30" thickBot="1">
      <c r="A60" s="209">
        <v>4776</v>
      </c>
      <c r="B60" s="306" t="s">
        <v>567</v>
      </c>
      <c r="C60" s="158">
        <f t="shared" si="3"/>
        <v>333</v>
      </c>
      <c r="D60" s="158">
        <f t="shared" si="4"/>
        <v>0</v>
      </c>
      <c r="E60" s="158">
        <f t="shared" si="5"/>
        <v>333</v>
      </c>
      <c r="F60" s="158">
        <v>305</v>
      </c>
      <c r="G60" s="159">
        <v>0</v>
      </c>
      <c r="H60" s="159">
        <v>305</v>
      </c>
      <c r="I60" s="158">
        <v>28</v>
      </c>
      <c r="J60" s="159">
        <v>0</v>
      </c>
      <c r="K60" s="159">
        <v>28</v>
      </c>
      <c r="L60" s="534" t="s">
        <v>570</v>
      </c>
      <c r="M60" s="534"/>
    </row>
    <row r="61" spans="1:13" customFormat="1" ht="15" thickBot="1">
      <c r="A61" s="210">
        <v>4777</v>
      </c>
      <c r="B61" s="303" t="s">
        <v>566</v>
      </c>
      <c r="C61" s="160">
        <f t="shared" si="3"/>
        <v>56</v>
      </c>
      <c r="D61" s="160">
        <f t="shared" si="4"/>
        <v>0</v>
      </c>
      <c r="E61" s="160">
        <f t="shared" si="5"/>
        <v>56</v>
      </c>
      <c r="F61" s="160">
        <v>56</v>
      </c>
      <c r="G61" s="161">
        <v>0</v>
      </c>
      <c r="H61" s="161">
        <v>56</v>
      </c>
      <c r="I61" s="160">
        <v>0</v>
      </c>
      <c r="J61" s="161">
        <v>0</v>
      </c>
      <c r="K61" s="161">
        <v>0</v>
      </c>
      <c r="L61" s="533" t="s">
        <v>569</v>
      </c>
      <c r="M61" s="533"/>
    </row>
    <row r="62" spans="1:13" customFormat="1" ht="15" thickBot="1">
      <c r="A62" s="209">
        <v>4778</v>
      </c>
      <c r="B62" s="306" t="s">
        <v>725</v>
      </c>
      <c r="C62" s="158">
        <f t="shared" si="3"/>
        <v>6</v>
      </c>
      <c r="D62" s="158">
        <f t="shared" si="4"/>
        <v>0</v>
      </c>
      <c r="E62" s="158">
        <f t="shared" si="5"/>
        <v>6</v>
      </c>
      <c r="F62" s="158">
        <v>6</v>
      </c>
      <c r="G62" s="159">
        <v>0</v>
      </c>
      <c r="H62" s="159">
        <v>6</v>
      </c>
      <c r="I62" s="158">
        <v>0</v>
      </c>
      <c r="J62" s="159">
        <v>0</v>
      </c>
      <c r="K62" s="159">
        <v>0</v>
      </c>
      <c r="L62" s="534" t="s">
        <v>726</v>
      </c>
      <c r="M62" s="534"/>
    </row>
    <row r="63" spans="1:13" customFormat="1" ht="22.9" customHeight="1">
      <c r="A63" s="210">
        <v>4779</v>
      </c>
      <c r="B63" s="303" t="s">
        <v>565</v>
      </c>
      <c r="C63" s="348">
        <f t="shared" si="3"/>
        <v>407</v>
      </c>
      <c r="D63" s="348">
        <f t="shared" si="4"/>
        <v>188</v>
      </c>
      <c r="E63" s="348">
        <f t="shared" si="5"/>
        <v>219</v>
      </c>
      <c r="F63" s="348">
        <v>407</v>
      </c>
      <c r="G63" s="328">
        <v>188</v>
      </c>
      <c r="H63" s="328">
        <v>219</v>
      </c>
      <c r="I63" s="348">
        <v>0</v>
      </c>
      <c r="J63" s="328">
        <v>0</v>
      </c>
      <c r="K63" s="328">
        <v>0</v>
      </c>
      <c r="L63" s="533" t="s">
        <v>642</v>
      </c>
      <c r="M63" s="533"/>
    </row>
    <row r="64" spans="1:13" ht="36" customHeight="1">
      <c r="A64" s="543" t="s">
        <v>207</v>
      </c>
      <c r="B64" s="543"/>
      <c r="C64" s="349">
        <f t="shared" ref="C64:K64" si="6">SUM(C13:C63)</f>
        <v>30378</v>
      </c>
      <c r="D64" s="350">
        <f t="shared" si="6"/>
        <v>837</v>
      </c>
      <c r="E64" s="350">
        <f t="shared" si="6"/>
        <v>29541</v>
      </c>
      <c r="F64" s="350">
        <f t="shared" si="6"/>
        <v>29424</v>
      </c>
      <c r="G64" s="350">
        <f t="shared" si="6"/>
        <v>737</v>
      </c>
      <c r="H64" s="350">
        <f t="shared" si="6"/>
        <v>28687</v>
      </c>
      <c r="I64" s="350">
        <f t="shared" si="6"/>
        <v>954</v>
      </c>
      <c r="J64" s="350">
        <f t="shared" si="6"/>
        <v>100</v>
      </c>
      <c r="K64" s="351">
        <f t="shared" si="6"/>
        <v>854</v>
      </c>
      <c r="L64" s="544" t="s">
        <v>204</v>
      </c>
      <c r="M64" s="544"/>
    </row>
    <row r="65" spans="3:3" ht="15">
      <c r="C65" s="311"/>
    </row>
  </sheetData>
  <mergeCells count="71">
    <mergeCell ref="A64:B64"/>
    <mergeCell ref="L64:M64"/>
    <mergeCell ref="L60:M60"/>
    <mergeCell ref="L62:M62"/>
    <mergeCell ref="L44:M44"/>
    <mergeCell ref="L48:M48"/>
    <mergeCell ref="L59:M59"/>
    <mergeCell ref="L61:M61"/>
    <mergeCell ref="L63:M63"/>
    <mergeCell ref="L57:M57"/>
    <mergeCell ref="L55:M55"/>
    <mergeCell ref="L32:M32"/>
    <mergeCell ref="L33:M33"/>
    <mergeCell ref="L30:M30"/>
    <mergeCell ref="L58:M58"/>
    <mergeCell ref="L49:M49"/>
    <mergeCell ref="L50:M50"/>
    <mergeCell ref="L51:M51"/>
    <mergeCell ref="L52:M52"/>
    <mergeCell ref="L53:M53"/>
    <mergeCell ref="L34:M34"/>
    <mergeCell ref="L45:M45"/>
    <mergeCell ref="L46:M46"/>
    <mergeCell ref="L47:M47"/>
    <mergeCell ref="L56:M56"/>
    <mergeCell ref="L35:M35"/>
    <mergeCell ref="L54:M54"/>
    <mergeCell ref="A6:M6"/>
    <mergeCell ref="L17:M17"/>
    <mergeCell ref="L18:M18"/>
    <mergeCell ref="L19:M19"/>
    <mergeCell ref="L20:M20"/>
    <mergeCell ref="A7:M7"/>
    <mergeCell ref="A8:B8"/>
    <mergeCell ref="L8:M8"/>
    <mergeCell ref="A9:A12"/>
    <mergeCell ref="B9:B12"/>
    <mergeCell ref="F10:H10"/>
    <mergeCell ref="I10:K10"/>
    <mergeCell ref="L13:M13"/>
    <mergeCell ref="L14:M14"/>
    <mergeCell ref="L15:M15"/>
    <mergeCell ref="L16:M16"/>
    <mergeCell ref="C9:E9"/>
    <mergeCell ref="F9:H9"/>
    <mergeCell ref="I9:K9"/>
    <mergeCell ref="L9:M12"/>
    <mergeCell ref="C10:E10"/>
    <mergeCell ref="L21:M21"/>
    <mergeCell ref="L23:M23"/>
    <mergeCell ref="L24:M24"/>
    <mergeCell ref="L25:M25"/>
    <mergeCell ref="L26:M26"/>
    <mergeCell ref="L27:M27"/>
    <mergeCell ref="L22:M22"/>
    <mergeCell ref="L28:M28"/>
    <mergeCell ref="L29:M29"/>
    <mergeCell ref="L31:M31"/>
    <mergeCell ref="A1:M1"/>
    <mergeCell ref="A2:M2"/>
    <mergeCell ref="A3:M3"/>
    <mergeCell ref="A4:M4"/>
    <mergeCell ref="A5:M5"/>
    <mergeCell ref="L41:M41"/>
    <mergeCell ref="L42:M42"/>
    <mergeCell ref="L43:M43"/>
    <mergeCell ref="L36:M36"/>
    <mergeCell ref="L37:M37"/>
    <mergeCell ref="L38:M38"/>
    <mergeCell ref="L39:M39"/>
    <mergeCell ref="L40:M40"/>
  </mergeCells>
  <printOptions horizontalCentered="1"/>
  <pageMargins left="0" right="0" top="0.19685039370078741" bottom="0" header="0.31496062992125984" footer="0.31496062992125984"/>
  <pageSetup paperSize="9" scale="85" orientation="landscape" r:id="rId1"/>
  <rowBreaks count="2" manualBreakCount="2">
    <brk id="35" max="12" man="1"/>
    <brk id="57" max="1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6"/>
  <sheetViews>
    <sheetView tabSelected="1" view="pageBreakPreview" zoomScale="80" zoomScaleSheetLayoutView="80" workbookViewId="0">
      <selection activeCell="H45" sqref="H45"/>
    </sheetView>
  </sheetViews>
  <sheetFormatPr defaultColWidth="9.125" defaultRowHeight="14.25"/>
  <cols>
    <col min="1" max="1" width="7.625" style="14" customWidth="1"/>
    <col min="2" max="2" width="25.625" style="7" customWidth="1"/>
    <col min="3" max="8" width="8.75" style="7" customWidth="1"/>
    <col min="9" max="9" width="25.625" style="7" customWidth="1"/>
    <col min="10" max="10" width="7.625" style="7" customWidth="1"/>
    <col min="11" max="16384" width="9.125" style="7"/>
  </cols>
  <sheetData>
    <row r="1" spans="1:13" s="3" customFormat="1" ht="47.25" customHeight="1">
      <c r="A1" s="514"/>
      <c r="B1" s="514"/>
      <c r="C1" s="514"/>
      <c r="D1" s="514"/>
      <c r="E1" s="514"/>
      <c r="F1" s="514"/>
      <c r="G1" s="514"/>
      <c r="H1" s="514"/>
      <c r="I1" s="514"/>
      <c r="J1" s="514"/>
      <c r="K1" s="6"/>
      <c r="L1" s="6"/>
      <c r="M1" s="6"/>
    </row>
    <row r="2" spans="1:13" ht="18">
      <c r="A2" s="515" t="s">
        <v>794</v>
      </c>
      <c r="B2" s="515"/>
      <c r="C2" s="515"/>
      <c r="D2" s="515"/>
      <c r="E2" s="515"/>
      <c r="F2" s="515"/>
      <c r="G2" s="515"/>
      <c r="H2" s="515"/>
      <c r="I2" s="515"/>
      <c r="J2" s="515"/>
    </row>
    <row r="3" spans="1:13" ht="16.5" customHeight="1">
      <c r="A3" s="515" t="s">
        <v>102</v>
      </c>
      <c r="B3" s="515"/>
      <c r="C3" s="515"/>
      <c r="D3" s="515"/>
      <c r="E3" s="515"/>
      <c r="F3" s="515"/>
      <c r="G3" s="515"/>
      <c r="H3" s="515"/>
      <c r="I3" s="515"/>
      <c r="J3" s="515"/>
    </row>
    <row r="4" spans="1:13" ht="16.5" customHeight="1">
      <c r="A4" s="515" t="s">
        <v>653</v>
      </c>
      <c r="B4" s="515"/>
      <c r="C4" s="515"/>
      <c r="D4" s="515"/>
      <c r="E4" s="515"/>
      <c r="F4" s="515"/>
      <c r="G4" s="515"/>
      <c r="H4" s="515"/>
      <c r="I4" s="515"/>
      <c r="J4" s="515"/>
    </row>
    <row r="5" spans="1:13" ht="15.75">
      <c r="A5" s="496" t="s">
        <v>255</v>
      </c>
      <c r="B5" s="496"/>
      <c r="C5" s="496"/>
      <c r="D5" s="496"/>
      <c r="E5" s="496"/>
      <c r="F5" s="496"/>
      <c r="G5" s="496"/>
      <c r="H5" s="496"/>
      <c r="I5" s="496"/>
      <c r="J5" s="496"/>
    </row>
    <row r="6" spans="1:13" ht="15.75">
      <c r="A6" s="496" t="s">
        <v>418</v>
      </c>
      <c r="B6" s="496"/>
      <c r="C6" s="496"/>
      <c r="D6" s="496"/>
      <c r="E6" s="496"/>
      <c r="F6" s="496"/>
      <c r="G6" s="496"/>
      <c r="H6" s="496"/>
      <c r="I6" s="496"/>
      <c r="J6" s="496"/>
    </row>
    <row r="7" spans="1:13" ht="15.75">
      <c r="A7" s="496" t="s">
        <v>654</v>
      </c>
      <c r="B7" s="496"/>
      <c r="C7" s="496"/>
      <c r="D7" s="496"/>
      <c r="E7" s="496"/>
      <c r="F7" s="496"/>
      <c r="G7" s="496"/>
      <c r="H7" s="496"/>
      <c r="I7" s="496"/>
      <c r="J7" s="496"/>
    </row>
    <row r="8" spans="1:13" ht="15.75">
      <c r="A8" s="497" t="s">
        <v>661</v>
      </c>
      <c r="B8" s="497"/>
      <c r="C8" s="498">
        <v>2018</v>
      </c>
      <c r="D8" s="498"/>
      <c r="E8" s="498"/>
      <c r="F8" s="498"/>
      <c r="G8" s="498"/>
      <c r="H8" s="498"/>
      <c r="I8" s="499" t="s">
        <v>406</v>
      </c>
      <c r="J8" s="499"/>
    </row>
    <row r="9" spans="1:13" customFormat="1" ht="15.75" customHeight="1">
      <c r="A9" s="500" t="s">
        <v>441</v>
      </c>
      <c r="B9" s="503" t="s">
        <v>210</v>
      </c>
      <c r="C9" s="545" t="s">
        <v>226</v>
      </c>
      <c r="D9" s="545"/>
      <c r="E9" s="545"/>
      <c r="F9" s="545" t="s">
        <v>227</v>
      </c>
      <c r="G9" s="545"/>
      <c r="H9" s="545"/>
      <c r="I9" s="506" t="s">
        <v>215</v>
      </c>
      <c r="J9" s="506"/>
    </row>
    <row r="10" spans="1:13" customFormat="1" ht="19.5" customHeight="1">
      <c r="A10" s="501"/>
      <c r="B10" s="504"/>
      <c r="C10" s="546" t="s">
        <v>517</v>
      </c>
      <c r="D10" s="546"/>
      <c r="E10" s="546"/>
      <c r="F10" s="546" t="s">
        <v>228</v>
      </c>
      <c r="G10" s="546"/>
      <c r="H10" s="546"/>
      <c r="I10" s="509"/>
      <c r="J10" s="509"/>
    </row>
    <row r="11" spans="1:13" customFormat="1" ht="16.5" customHeight="1">
      <c r="A11" s="501"/>
      <c r="B11" s="504"/>
      <c r="C11" s="295" t="s">
        <v>204</v>
      </c>
      <c r="D11" s="295" t="s">
        <v>115</v>
      </c>
      <c r="E11" s="295" t="s">
        <v>201</v>
      </c>
      <c r="F11" s="295" t="s">
        <v>204</v>
      </c>
      <c r="G11" s="295" t="s">
        <v>115</v>
      </c>
      <c r="H11" s="295" t="s">
        <v>201</v>
      </c>
      <c r="I11" s="509"/>
      <c r="J11" s="509"/>
    </row>
    <row r="12" spans="1:13" customFormat="1" ht="17.25" customHeight="1">
      <c r="A12" s="502"/>
      <c r="B12" s="505"/>
      <c r="C12" s="290" t="s">
        <v>207</v>
      </c>
      <c r="D12" s="290" t="s">
        <v>225</v>
      </c>
      <c r="E12" s="290" t="s">
        <v>516</v>
      </c>
      <c r="F12" s="290" t="s">
        <v>207</v>
      </c>
      <c r="G12" s="290" t="s">
        <v>225</v>
      </c>
      <c r="H12" s="290" t="s">
        <v>516</v>
      </c>
      <c r="I12" s="510"/>
      <c r="J12" s="510"/>
    </row>
    <row r="13" spans="1:13" customFormat="1" ht="57" customHeight="1" thickBot="1">
      <c r="A13" s="54">
        <v>45</v>
      </c>
      <c r="B13" s="58" t="s">
        <v>532</v>
      </c>
      <c r="C13" s="199">
        <f>SUM(D13:E13)</f>
        <v>73106</v>
      </c>
      <c r="D13" s="60">
        <v>73106</v>
      </c>
      <c r="E13" s="60">
        <v>0</v>
      </c>
      <c r="F13" s="199">
        <f>SUM(G13:H13)</f>
        <v>1948</v>
      </c>
      <c r="G13" s="60">
        <v>1828</v>
      </c>
      <c r="H13" s="60">
        <v>120</v>
      </c>
      <c r="I13" s="512" t="s">
        <v>537</v>
      </c>
      <c r="J13" s="512"/>
    </row>
    <row r="14" spans="1:13" customFormat="1" ht="57" customHeight="1" thickBot="1">
      <c r="A14" s="56">
        <v>46</v>
      </c>
      <c r="B14" s="59" t="s">
        <v>533</v>
      </c>
      <c r="C14" s="197">
        <f>SUM(D14:E14)</f>
        <v>125822</v>
      </c>
      <c r="D14" s="61">
        <v>125753</v>
      </c>
      <c r="E14" s="61">
        <v>69</v>
      </c>
      <c r="F14" s="197">
        <f>SUM(G14:H14)</f>
        <v>2535</v>
      </c>
      <c r="G14" s="61">
        <v>2493</v>
      </c>
      <c r="H14" s="61">
        <v>42</v>
      </c>
      <c r="I14" s="513" t="s">
        <v>536</v>
      </c>
      <c r="J14" s="513"/>
    </row>
    <row r="15" spans="1:13" customFormat="1" ht="57" customHeight="1">
      <c r="A15" s="55">
        <v>47</v>
      </c>
      <c r="B15" s="65" t="s">
        <v>534</v>
      </c>
      <c r="C15" s="198">
        <f>SUM(D15:E15)</f>
        <v>934491</v>
      </c>
      <c r="D15" s="66">
        <v>905211</v>
      </c>
      <c r="E15" s="66">
        <v>29280</v>
      </c>
      <c r="F15" s="198">
        <f>SUM(G15:H15)</f>
        <v>25895</v>
      </c>
      <c r="G15" s="66">
        <v>25103</v>
      </c>
      <c r="H15" s="66">
        <v>792</v>
      </c>
      <c r="I15" s="493" t="s">
        <v>535</v>
      </c>
      <c r="J15" s="493"/>
    </row>
    <row r="16" spans="1:13" customFormat="1" ht="57" customHeight="1">
      <c r="A16" s="494" t="s">
        <v>207</v>
      </c>
      <c r="B16" s="494"/>
      <c r="C16" s="81">
        <f t="shared" ref="C16:H16" si="0">SUM(C13:C15)</f>
        <v>1133419</v>
      </c>
      <c r="D16" s="81">
        <f t="shared" si="0"/>
        <v>1104070</v>
      </c>
      <c r="E16" s="81">
        <f t="shared" si="0"/>
        <v>29349</v>
      </c>
      <c r="F16" s="81">
        <f t="shared" si="0"/>
        <v>30378</v>
      </c>
      <c r="G16" s="81">
        <f t="shared" si="0"/>
        <v>29424</v>
      </c>
      <c r="H16" s="81">
        <f t="shared" si="0"/>
        <v>954</v>
      </c>
      <c r="I16" s="495" t="s">
        <v>204</v>
      </c>
      <c r="J16" s="495"/>
    </row>
  </sheetData>
  <mergeCells count="22">
    <mergeCell ref="A6:J6"/>
    <mergeCell ref="A1:J1"/>
    <mergeCell ref="A2:J2"/>
    <mergeCell ref="A3:J3"/>
    <mergeCell ref="A4:J4"/>
    <mergeCell ref="A5:J5"/>
    <mergeCell ref="A7:J7"/>
    <mergeCell ref="A8:B8"/>
    <mergeCell ref="C8:H8"/>
    <mergeCell ref="I8:J8"/>
    <mergeCell ref="A9:A12"/>
    <mergeCell ref="B9:B12"/>
    <mergeCell ref="C9:E9"/>
    <mergeCell ref="F9:H9"/>
    <mergeCell ref="I9:J12"/>
    <mergeCell ref="C10:E10"/>
    <mergeCell ref="F10:H10"/>
    <mergeCell ref="I13:J13"/>
    <mergeCell ref="I14:J14"/>
    <mergeCell ref="I15:J15"/>
    <mergeCell ref="A16:B16"/>
    <mergeCell ref="I16:J16"/>
  </mergeCells>
  <printOptions horizontalCentered="1" verticalCentered="1"/>
  <pageMargins left="0" right="0" top="0" bottom="0"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63"/>
  <sheetViews>
    <sheetView tabSelected="1" view="pageBreakPreview" zoomScaleSheetLayoutView="100" workbookViewId="0">
      <selection activeCell="H45" sqref="H45"/>
    </sheetView>
  </sheetViews>
  <sheetFormatPr defaultColWidth="9.125" defaultRowHeight="14.25"/>
  <cols>
    <col min="1" max="1" width="5.75" style="14" customWidth="1"/>
    <col min="2" max="2" width="40.75" style="7" customWidth="1"/>
    <col min="3" max="8" width="8.75" style="7" customWidth="1"/>
    <col min="9" max="9" width="40.75" style="7" customWidth="1"/>
    <col min="10" max="10" width="5.75" style="7" customWidth="1"/>
    <col min="11" max="16384" width="9.125" style="7"/>
  </cols>
  <sheetData>
    <row r="1" spans="1:10" ht="18">
      <c r="A1" s="515" t="s">
        <v>794</v>
      </c>
      <c r="B1" s="515"/>
      <c r="C1" s="515"/>
      <c r="D1" s="515"/>
      <c r="E1" s="515"/>
      <c r="F1" s="515"/>
      <c r="G1" s="515"/>
      <c r="H1" s="515"/>
      <c r="I1" s="515"/>
      <c r="J1" s="515"/>
    </row>
    <row r="2" spans="1:10" ht="16.5" customHeight="1">
      <c r="A2" s="515" t="s">
        <v>419</v>
      </c>
      <c r="B2" s="515"/>
      <c r="C2" s="515"/>
      <c r="D2" s="515"/>
      <c r="E2" s="515"/>
      <c r="F2" s="515"/>
      <c r="G2" s="515"/>
      <c r="H2" s="515"/>
      <c r="I2" s="515"/>
      <c r="J2" s="515"/>
    </row>
    <row r="3" spans="1:10" ht="16.5" customHeight="1">
      <c r="A3" s="515" t="s">
        <v>655</v>
      </c>
      <c r="B3" s="515"/>
      <c r="C3" s="515"/>
      <c r="D3" s="515"/>
      <c r="E3" s="515"/>
      <c r="F3" s="515"/>
      <c r="G3" s="515"/>
      <c r="H3" s="515"/>
      <c r="I3" s="515"/>
      <c r="J3" s="515"/>
    </row>
    <row r="4" spans="1:10" ht="15.75">
      <c r="A4" s="496" t="s">
        <v>255</v>
      </c>
      <c r="B4" s="496"/>
      <c r="C4" s="496"/>
      <c r="D4" s="496"/>
      <c r="E4" s="496"/>
      <c r="F4" s="496"/>
      <c r="G4" s="496"/>
      <c r="H4" s="496"/>
      <c r="I4" s="496"/>
      <c r="J4" s="496"/>
    </row>
    <row r="5" spans="1:10" ht="15.75">
      <c r="A5" s="496" t="s">
        <v>416</v>
      </c>
      <c r="B5" s="496"/>
      <c r="C5" s="496"/>
      <c r="D5" s="496"/>
      <c r="E5" s="496"/>
      <c r="F5" s="496"/>
      <c r="G5" s="496"/>
      <c r="H5" s="496"/>
      <c r="I5" s="496"/>
      <c r="J5" s="496"/>
    </row>
    <row r="6" spans="1:10" ht="15.75">
      <c r="A6" s="496" t="s">
        <v>656</v>
      </c>
      <c r="B6" s="496"/>
      <c r="C6" s="496"/>
      <c r="D6" s="496"/>
      <c r="E6" s="496"/>
      <c r="F6" s="496"/>
      <c r="G6" s="496"/>
      <c r="H6" s="496"/>
      <c r="I6" s="496"/>
      <c r="J6" s="496"/>
    </row>
    <row r="7" spans="1:10" ht="15.75">
      <c r="A7" s="497" t="s">
        <v>662</v>
      </c>
      <c r="B7" s="497"/>
      <c r="C7" s="498">
        <v>2018</v>
      </c>
      <c r="D7" s="498"/>
      <c r="E7" s="498">
        <v>2009</v>
      </c>
      <c r="F7" s="498"/>
      <c r="G7" s="498"/>
      <c r="H7" s="498"/>
      <c r="I7" s="499" t="s">
        <v>405</v>
      </c>
      <c r="J7" s="499"/>
    </row>
    <row r="8" spans="1:10" customFormat="1" ht="15.75" customHeight="1">
      <c r="A8" s="500" t="s">
        <v>441</v>
      </c>
      <c r="B8" s="503" t="s">
        <v>210</v>
      </c>
      <c r="C8" s="545" t="s">
        <v>226</v>
      </c>
      <c r="D8" s="545"/>
      <c r="E8" s="545"/>
      <c r="F8" s="545" t="s">
        <v>227</v>
      </c>
      <c r="G8" s="545"/>
      <c r="H8" s="545"/>
      <c r="I8" s="506" t="s">
        <v>215</v>
      </c>
      <c r="J8" s="506"/>
    </row>
    <row r="9" spans="1:10" customFormat="1" ht="19.5" customHeight="1">
      <c r="A9" s="501"/>
      <c r="B9" s="504"/>
      <c r="C9" s="546" t="s">
        <v>517</v>
      </c>
      <c r="D9" s="546"/>
      <c r="E9" s="546"/>
      <c r="F9" s="546" t="s">
        <v>228</v>
      </c>
      <c r="G9" s="546"/>
      <c r="H9" s="546"/>
      <c r="I9" s="509"/>
      <c r="J9" s="509"/>
    </row>
    <row r="10" spans="1:10" customFormat="1" ht="16.5" customHeight="1">
      <c r="A10" s="501"/>
      <c r="B10" s="504"/>
      <c r="C10" s="295" t="s">
        <v>204</v>
      </c>
      <c r="D10" s="295" t="s">
        <v>115</v>
      </c>
      <c r="E10" s="295" t="s">
        <v>201</v>
      </c>
      <c r="F10" s="295" t="s">
        <v>204</v>
      </c>
      <c r="G10" s="295" t="s">
        <v>115</v>
      </c>
      <c r="H10" s="295" t="s">
        <v>201</v>
      </c>
      <c r="I10" s="509"/>
      <c r="J10" s="509"/>
    </row>
    <row r="11" spans="1:10" customFormat="1" ht="17.25" customHeight="1">
      <c r="A11" s="502"/>
      <c r="B11" s="505"/>
      <c r="C11" s="290" t="s">
        <v>207</v>
      </c>
      <c r="D11" s="290" t="s">
        <v>225</v>
      </c>
      <c r="E11" s="290" t="s">
        <v>516</v>
      </c>
      <c r="F11" s="290" t="s">
        <v>207</v>
      </c>
      <c r="G11" s="290" t="s">
        <v>225</v>
      </c>
      <c r="H11" s="290" t="s">
        <v>516</v>
      </c>
      <c r="I11" s="510"/>
      <c r="J11" s="510"/>
    </row>
    <row r="12" spans="1:10" customFormat="1" ht="19.5">
      <c r="A12" s="212">
        <v>4511</v>
      </c>
      <c r="B12" s="301" t="s">
        <v>558</v>
      </c>
      <c r="C12" s="326">
        <v>4988</v>
      </c>
      <c r="D12" s="302">
        <v>4988</v>
      </c>
      <c r="E12" s="302">
        <v>0</v>
      </c>
      <c r="F12" s="326">
        <v>87</v>
      </c>
      <c r="G12" s="302">
        <v>87</v>
      </c>
      <c r="H12" s="323">
        <v>0</v>
      </c>
      <c r="I12" s="524" t="s">
        <v>557</v>
      </c>
      <c r="J12" s="524"/>
    </row>
    <row r="13" spans="1:10" customFormat="1" ht="19.5">
      <c r="A13" s="210">
        <v>4512</v>
      </c>
      <c r="B13" s="303" t="s">
        <v>559</v>
      </c>
      <c r="C13" s="327">
        <v>8672</v>
      </c>
      <c r="D13" s="305">
        <v>8672</v>
      </c>
      <c r="E13" s="305">
        <v>0</v>
      </c>
      <c r="F13" s="327">
        <v>439</v>
      </c>
      <c r="G13" s="305">
        <v>351</v>
      </c>
      <c r="H13" s="324">
        <v>88</v>
      </c>
      <c r="I13" s="533" t="s">
        <v>560</v>
      </c>
      <c r="J13" s="533"/>
    </row>
    <row r="14" spans="1:10" s="43" customFormat="1" ht="19.5">
      <c r="A14" s="209">
        <v>4531</v>
      </c>
      <c r="B14" s="306" t="s">
        <v>561</v>
      </c>
      <c r="C14" s="326">
        <v>57936</v>
      </c>
      <c r="D14" s="307">
        <v>57936</v>
      </c>
      <c r="E14" s="307">
        <v>0</v>
      </c>
      <c r="F14" s="326">
        <v>1359</v>
      </c>
      <c r="G14" s="307">
        <v>1331</v>
      </c>
      <c r="H14" s="325">
        <v>28</v>
      </c>
      <c r="I14" s="534" t="s">
        <v>607</v>
      </c>
      <c r="J14" s="534"/>
    </row>
    <row r="15" spans="1:10" customFormat="1">
      <c r="A15" s="210">
        <v>4532</v>
      </c>
      <c r="B15" s="303" t="s">
        <v>562</v>
      </c>
      <c r="C15" s="327">
        <v>1341</v>
      </c>
      <c r="D15" s="305">
        <v>1341</v>
      </c>
      <c r="E15" s="305">
        <v>0</v>
      </c>
      <c r="F15" s="327">
        <v>56</v>
      </c>
      <c r="G15" s="305">
        <v>52</v>
      </c>
      <c r="H15" s="324">
        <v>4</v>
      </c>
      <c r="I15" s="533" t="s">
        <v>606</v>
      </c>
      <c r="J15" s="533"/>
    </row>
    <row r="16" spans="1:10" s="43" customFormat="1" ht="19.5">
      <c r="A16" s="209">
        <v>4539</v>
      </c>
      <c r="B16" s="306" t="s">
        <v>563</v>
      </c>
      <c r="C16" s="326">
        <v>168</v>
      </c>
      <c r="D16" s="307">
        <v>168</v>
      </c>
      <c r="E16" s="307">
        <v>0</v>
      </c>
      <c r="F16" s="326">
        <v>7</v>
      </c>
      <c r="G16" s="307">
        <v>7</v>
      </c>
      <c r="H16" s="325">
        <v>0</v>
      </c>
      <c r="I16" s="534" t="s">
        <v>605</v>
      </c>
      <c r="J16" s="534"/>
    </row>
    <row r="17" spans="1:13" customFormat="1">
      <c r="A17" s="210">
        <v>4610</v>
      </c>
      <c r="B17" s="303" t="s">
        <v>538</v>
      </c>
      <c r="C17" s="327">
        <v>6047</v>
      </c>
      <c r="D17" s="305">
        <v>6047</v>
      </c>
      <c r="E17" s="305">
        <v>0</v>
      </c>
      <c r="F17" s="327">
        <v>72</v>
      </c>
      <c r="G17" s="305">
        <v>72</v>
      </c>
      <c r="H17" s="324">
        <v>0</v>
      </c>
      <c r="I17" s="533" t="s">
        <v>547</v>
      </c>
      <c r="J17" s="533"/>
    </row>
    <row r="18" spans="1:13" s="43" customFormat="1">
      <c r="A18" s="209">
        <v>4620</v>
      </c>
      <c r="B18" s="306" t="s">
        <v>564</v>
      </c>
      <c r="C18" s="326">
        <v>9902</v>
      </c>
      <c r="D18" s="307">
        <v>9902</v>
      </c>
      <c r="E18" s="307">
        <v>0</v>
      </c>
      <c r="F18" s="326">
        <v>362</v>
      </c>
      <c r="G18" s="307">
        <v>362</v>
      </c>
      <c r="H18" s="325">
        <v>0</v>
      </c>
      <c r="I18" s="534" t="s">
        <v>604</v>
      </c>
      <c r="J18" s="534"/>
    </row>
    <row r="19" spans="1:13" customFormat="1">
      <c r="A19" s="210">
        <v>4631</v>
      </c>
      <c r="B19" s="303" t="s">
        <v>539</v>
      </c>
      <c r="C19" s="327">
        <v>962</v>
      </c>
      <c r="D19" s="305">
        <v>962</v>
      </c>
      <c r="E19" s="305">
        <v>0</v>
      </c>
      <c r="F19" s="327">
        <v>22</v>
      </c>
      <c r="G19" s="305">
        <v>22</v>
      </c>
      <c r="H19" s="324">
        <v>0</v>
      </c>
      <c r="I19" s="533" t="s">
        <v>548</v>
      </c>
      <c r="J19" s="533"/>
    </row>
    <row r="20" spans="1:13" s="43" customFormat="1">
      <c r="A20" s="209">
        <v>4632</v>
      </c>
      <c r="B20" s="306" t="s">
        <v>608</v>
      </c>
      <c r="C20" s="326">
        <v>3613</v>
      </c>
      <c r="D20" s="307">
        <v>3613</v>
      </c>
      <c r="E20" s="307">
        <v>0</v>
      </c>
      <c r="F20" s="326">
        <v>135</v>
      </c>
      <c r="G20" s="307">
        <v>108</v>
      </c>
      <c r="H20" s="325">
        <v>27</v>
      </c>
      <c r="I20" s="534" t="s">
        <v>603</v>
      </c>
      <c r="J20" s="534"/>
    </row>
    <row r="21" spans="1:13" customFormat="1" ht="19.5">
      <c r="A21" s="210">
        <v>4641</v>
      </c>
      <c r="B21" s="303" t="s">
        <v>609</v>
      </c>
      <c r="C21" s="327">
        <v>3144</v>
      </c>
      <c r="D21" s="305">
        <v>3144</v>
      </c>
      <c r="E21" s="305">
        <v>0</v>
      </c>
      <c r="F21" s="327">
        <v>132</v>
      </c>
      <c r="G21" s="305">
        <v>132</v>
      </c>
      <c r="H21" s="324">
        <v>0</v>
      </c>
      <c r="I21" s="533" t="s">
        <v>602</v>
      </c>
      <c r="J21" s="533"/>
    </row>
    <row r="22" spans="1:13" s="43" customFormat="1" ht="19.5">
      <c r="A22" s="209">
        <v>4647</v>
      </c>
      <c r="B22" s="306" t="s">
        <v>610</v>
      </c>
      <c r="C22" s="326">
        <v>5777</v>
      </c>
      <c r="D22" s="307">
        <v>5777</v>
      </c>
      <c r="E22" s="307">
        <v>0</v>
      </c>
      <c r="F22" s="326">
        <v>113</v>
      </c>
      <c r="G22" s="307">
        <v>113</v>
      </c>
      <c r="H22" s="325">
        <v>0</v>
      </c>
      <c r="I22" s="534" t="s">
        <v>601</v>
      </c>
      <c r="J22" s="534"/>
    </row>
    <row r="23" spans="1:13" customFormat="1" ht="39">
      <c r="A23" s="210">
        <v>4648</v>
      </c>
      <c r="B23" s="303" t="s">
        <v>611</v>
      </c>
      <c r="C23" s="327">
        <v>26948</v>
      </c>
      <c r="D23" s="305">
        <v>26948</v>
      </c>
      <c r="E23" s="305">
        <v>0</v>
      </c>
      <c r="F23" s="327">
        <v>654</v>
      </c>
      <c r="G23" s="305">
        <v>654</v>
      </c>
      <c r="H23" s="324">
        <v>0</v>
      </c>
      <c r="I23" s="533" t="s">
        <v>600</v>
      </c>
      <c r="J23" s="533"/>
    </row>
    <row r="24" spans="1:13" s="43" customFormat="1" ht="16.149999999999999" customHeight="1">
      <c r="A24" s="209">
        <v>4652</v>
      </c>
      <c r="B24" s="306" t="s">
        <v>613</v>
      </c>
      <c r="C24" s="326">
        <v>7480</v>
      </c>
      <c r="D24" s="307">
        <v>7480</v>
      </c>
      <c r="E24" s="307">
        <v>0</v>
      </c>
      <c r="F24" s="326">
        <v>116</v>
      </c>
      <c r="G24" s="307">
        <v>116</v>
      </c>
      <c r="H24" s="325">
        <v>0</v>
      </c>
      <c r="I24" s="534" t="s">
        <v>598</v>
      </c>
      <c r="J24" s="534"/>
    </row>
    <row r="25" spans="1:13" customFormat="1">
      <c r="A25" s="210">
        <v>4653</v>
      </c>
      <c r="B25" s="303" t="s">
        <v>614</v>
      </c>
      <c r="C25" s="327">
        <v>2059</v>
      </c>
      <c r="D25" s="305">
        <v>2059</v>
      </c>
      <c r="E25" s="305">
        <v>0</v>
      </c>
      <c r="F25" s="327">
        <v>59</v>
      </c>
      <c r="G25" s="305">
        <v>49</v>
      </c>
      <c r="H25" s="324">
        <v>10</v>
      </c>
      <c r="I25" s="533" t="s">
        <v>597</v>
      </c>
      <c r="J25" s="533"/>
    </row>
    <row r="26" spans="1:13" s="43" customFormat="1">
      <c r="A26" s="209">
        <v>4659</v>
      </c>
      <c r="B26" s="306" t="s">
        <v>615</v>
      </c>
      <c r="C26" s="326">
        <v>13879</v>
      </c>
      <c r="D26" s="307">
        <v>13879</v>
      </c>
      <c r="E26" s="307">
        <v>0</v>
      </c>
      <c r="F26" s="326">
        <v>189</v>
      </c>
      <c r="G26" s="307">
        <v>189</v>
      </c>
      <c r="H26" s="325">
        <v>0</v>
      </c>
      <c r="I26" s="534" t="s">
        <v>549</v>
      </c>
      <c r="J26" s="534"/>
    </row>
    <row r="27" spans="1:13" customFormat="1">
      <c r="A27" s="210">
        <v>4661</v>
      </c>
      <c r="B27" s="303" t="s">
        <v>616</v>
      </c>
      <c r="C27" s="327">
        <v>821</v>
      </c>
      <c r="D27" s="305">
        <v>821</v>
      </c>
      <c r="E27" s="305">
        <v>0</v>
      </c>
      <c r="F27" s="327">
        <v>24</v>
      </c>
      <c r="G27" s="305">
        <v>24</v>
      </c>
      <c r="H27" s="324">
        <v>0</v>
      </c>
      <c r="I27" s="533" t="s">
        <v>596</v>
      </c>
      <c r="J27" s="533"/>
    </row>
    <row r="28" spans="1:13" s="43" customFormat="1" ht="19.5">
      <c r="A28" s="209">
        <v>4663</v>
      </c>
      <c r="B28" s="306" t="s">
        <v>617</v>
      </c>
      <c r="C28" s="326">
        <v>36425</v>
      </c>
      <c r="D28" s="307">
        <v>36425</v>
      </c>
      <c r="E28" s="307">
        <v>0</v>
      </c>
      <c r="F28" s="326">
        <v>472</v>
      </c>
      <c r="G28" s="307">
        <v>472</v>
      </c>
      <c r="H28" s="325">
        <v>0</v>
      </c>
      <c r="I28" s="534" t="s">
        <v>595</v>
      </c>
      <c r="J28" s="534"/>
    </row>
    <row r="29" spans="1:13" customFormat="1" ht="15" thickBot="1">
      <c r="A29" s="380">
        <v>4669</v>
      </c>
      <c r="B29" s="381" t="s">
        <v>790</v>
      </c>
      <c r="C29" s="327">
        <v>2464</v>
      </c>
      <c r="D29" s="305">
        <v>2464</v>
      </c>
      <c r="E29" s="305">
        <v>0</v>
      </c>
      <c r="F29" s="327">
        <v>78</v>
      </c>
      <c r="G29" s="305">
        <v>78</v>
      </c>
      <c r="H29" s="324">
        <v>0</v>
      </c>
      <c r="I29" s="516" t="s">
        <v>791</v>
      </c>
      <c r="J29" s="516"/>
      <c r="L29" s="7"/>
      <c r="M29" s="7"/>
    </row>
    <row r="30" spans="1:13" customFormat="1">
      <c r="A30" s="209">
        <v>4691</v>
      </c>
      <c r="B30" s="306" t="s">
        <v>618</v>
      </c>
      <c r="C30" s="326">
        <v>1916</v>
      </c>
      <c r="D30" s="307">
        <v>1916</v>
      </c>
      <c r="E30" s="307">
        <v>0</v>
      </c>
      <c r="F30" s="326">
        <v>26</v>
      </c>
      <c r="G30" s="307">
        <v>26</v>
      </c>
      <c r="H30" s="325">
        <v>0</v>
      </c>
      <c r="I30" s="534" t="s">
        <v>594</v>
      </c>
      <c r="J30" s="534"/>
    </row>
    <row r="31" spans="1:13" s="43" customFormat="1" ht="19.5">
      <c r="A31" s="210">
        <v>4692</v>
      </c>
      <c r="B31" s="303" t="s">
        <v>619</v>
      </c>
      <c r="C31" s="327">
        <v>4386</v>
      </c>
      <c r="D31" s="305">
        <v>4317</v>
      </c>
      <c r="E31" s="305">
        <v>69</v>
      </c>
      <c r="F31" s="327">
        <v>81</v>
      </c>
      <c r="G31" s="305">
        <v>76</v>
      </c>
      <c r="H31" s="324">
        <v>5</v>
      </c>
      <c r="I31" s="533" t="s">
        <v>593</v>
      </c>
      <c r="J31" s="533"/>
    </row>
    <row r="32" spans="1:13" customFormat="1">
      <c r="A32" s="209">
        <v>4714</v>
      </c>
      <c r="B32" s="306" t="s">
        <v>543</v>
      </c>
      <c r="C32" s="326">
        <v>177424</v>
      </c>
      <c r="D32" s="307">
        <v>177424</v>
      </c>
      <c r="E32" s="307">
        <v>0</v>
      </c>
      <c r="F32" s="326">
        <v>5571</v>
      </c>
      <c r="G32" s="307">
        <v>5427</v>
      </c>
      <c r="H32" s="325">
        <v>144</v>
      </c>
      <c r="I32" s="534" t="s">
        <v>553</v>
      </c>
      <c r="J32" s="534"/>
    </row>
    <row r="33" spans="1:10" s="43" customFormat="1">
      <c r="A33" s="210">
        <v>4719</v>
      </c>
      <c r="B33" s="303" t="s">
        <v>644</v>
      </c>
      <c r="C33" s="327">
        <v>1000</v>
      </c>
      <c r="D33" s="305">
        <v>1000</v>
      </c>
      <c r="E33" s="305">
        <v>0</v>
      </c>
      <c r="F33" s="327">
        <v>51</v>
      </c>
      <c r="G33" s="305">
        <v>51</v>
      </c>
      <c r="H33" s="324">
        <v>0</v>
      </c>
      <c r="I33" s="533" t="s">
        <v>592</v>
      </c>
      <c r="J33" s="533"/>
    </row>
    <row r="34" spans="1:10" customFormat="1">
      <c r="A34" s="209">
        <v>4720</v>
      </c>
      <c r="B34" s="306" t="s">
        <v>621</v>
      </c>
      <c r="C34" s="326">
        <v>24010</v>
      </c>
      <c r="D34" s="307">
        <v>24010</v>
      </c>
      <c r="E34" s="307">
        <v>0</v>
      </c>
      <c r="F34" s="326">
        <v>1383</v>
      </c>
      <c r="G34" s="307">
        <v>1383</v>
      </c>
      <c r="H34" s="325">
        <v>0</v>
      </c>
      <c r="I34" s="534" t="s">
        <v>591</v>
      </c>
      <c r="J34" s="534"/>
    </row>
    <row r="35" spans="1:10" s="43" customFormat="1">
      <c r="A35" s="210">
        <v>4722</v>
      </c>
      <c r="B35" s="303" t="s">
        <v>631</v>
      </c>
      <c r="C35" s="327">
        <v>1915</v>
      </c>
      <c r="D35" s="305">
        <v>1915</v>
      </c>
      <c r="E35" s="305">
        <v>0</v>
      </c>
      <c r="F35" s="327">
        <v>28</v>
      </c>
      <c r="G35" s="305">
        <v>28</v>
      </c>
      <c r="H35" s="324">
        <v>0</v>
      </c>
      <c r="I35" s="533" t="s">
        <v>590</v>
      </c>
      <c r="J35" s="533"/>
    </row>
    <row r="36" spans="1:10" customFormat="1">
      <c r="A36" s="209">
        <v>4723</v>
      </c>
      <c r="B36" s="306" t="s">
        <v>630</v>
      </c>
      <c r="C36" s="326">
        <v>797</v>
      </c>
      <c r="D36" s="307">
        <v>797</v>
      </c>
      <c r="E36" s="307">
        <v>0</v>
      </c>
      <c r="F36" s="326">
        <v>29</v>
      </c>
      <c r="G36" s="307">
        <v>24</v>
      </c>
      <c r="H36" s="325">
        <v>5</v>
      </c>
      <c r="I36" s="534" t="s">
        <v>589</v>
      </c>
      <c r="J36" s="534"/>
    </row>
    <row r="37" spans="1:10" s="43" customFormat="1">
      <c r="A37" s="210">
        <v>4724</v>
      </c>
      <c r="B37" s="303" t="s">
        <v>629</v>
      </c>
      <c r="C37" s="327">
        <v>5947</v>
      </c>
      <c r="D37" s="305">
        <v>5947</v>
      </c>
      <c r="E37" s="305">
        <v>0</v>
      </c>
      <c r="F37" s="327">
        <v>252</v>
      </c>
      <c r="G37" s="305">
        <v>224</v>
      </c>
      <c r="H37" s="324">
        <v>28</v>
      </c>
      <c r="I37" s="533" t="s">
        <v>588</v>
      </c>
      <c r="J37" s="533"/>
    </row>
    <row r="38" spans="1:10" customFormat="1">
      <c r="A38" s="389">
        <v>4725</v>
      </c>
      <c r="B38" s="390" t="s">
        <v>628</v>
      </c>
      <c r="C38" s="391">
        <v>8579</v>
      </c>
      <c r="D38" s="392">
        <v>8579</v>
      </c>
      <c r="E38" s="392">
        <v>0</v>
      </c>
      <c r="F38" s="391">
        <v>280</v>
      </c>
      <c r="G38" s="392">
        <v>280</v>
      </c>
      <c r="H38" s="393">
        <v>0</v>
      </c>
      <c r="I38" s="547" t="s">
        <v>587</v>
      </c>
      <c r="J38" s="547"/>
    </row>
    <row r="39" spans="1:10" s="43" customFormat="1">
      <c r="A39" s="209">
        <v>4726</v>
      </c>
      <c r="B39" s="306" t="s">
        <v>544</v>
      </c>
      <c r="C39" s="326">
        <v>9183</v>
      </c>
      <c r="D39" s="307">
        <v>9183</v>
      </c>
      <c r="E39" s="307">
        <v>0</v>
      </c>
      <c r="F39" s="326">
        <v>361</v>
      </c>
      <c r="G39" s="307">
        <v>305</v>
      </c>
      <c r="H39" s="325">
        <v>56</v>
      </c>
      <c r="I39" s="534" t="s">
        <v>554</v>
      </c>
      <c r="J39" s="534"/>
    </row>
    <row r="40" spans="1:10" customFormat="1">
      <c r="A40" s="210">
        <v>4727</v>
      </c>
      <c r="B40" s="303" t="s">
        <v>627</v>
      </c>
      <c r="C40" s="327">
        <v>1785</v>
      </c>
      <c r="D40" s="305">
        <v>1785</v>
      </c>
      <c r="E40" s="305">
        <v>0</v>
      </c>
      <c r="F40" s="327">
        <v>71</v>
      </c>
      <c r="G40" s="305">
        <v>62</v>
      </c>
      <c r="H40" s="324">
        <v>9</v>
      </c>
      <c r="I40" s="533" t="s">
        <v>586</v>
      </c>
      <c r="J40" s="533"/>
    </row>
    <row r="41" spans="1:10" s="43" customFormat="1">
      <c r="A41" s="209">
        <v>4728</v>
      </c>
      <c r="B41" s="306" t="s">
        <v>632</v>
      </c>
      <c r="C41" s="326">
        <v>4774</v>
      </c>
      <c r="D41" s="307">
        <v>4774</v>
      </c>
      <c r="E41" s="307">
        <v>0</v>
      </c>
      <c r="F41" s="326">
        <v>187</v>
      </c>
      <c r="G41" s="307">
        <v>170</v>
      </c>
      <c r="H41" s="325">
        <v>17</v>
      </c>
      <c r="I41" s="534" t="s">
        <v>585</v>
      </c>
      <c r="J41" s="534"/>
    </row>
    <row r="42" spans="1:10" customFormat="1">
      <c r="A42" s="210">
        <v>4729</v>
      </c>
      <c r="B42" s="303" t="s">
        <v>641</v>
      </c>
      <c r="C42" s="327">
        <v>5660</v>
      </c>
      <c r="D42" s="305">
        <v>4762</v>
      </c>
      <c r="E42" s="305">
        <v>898</v>
      </c>
      <c r="F42" s="327">
        <v>119</v>
      </c>
      <c r="G42" s="305">
        <v>85</v>
      </c>
      <c r="H42" s="324">
        <v>34</v>
      </c>
      <c r="I42" s="533" t="s">
        <v>643</v>
      </c>
      <c r="J42" s="533"/>
    </row>
    <row r="43" spans="1:10" s="43" customFormat="1">
      <c r="A43" s="209">
        <v>4730</v>
      </c>
      <c r="B43" s="306" t="s">
        <v>626</v>
      </c>
      <c r="C43" s="326">
        <v>926</v>
      </c>
      <c r="D43" s="307">
        <v>926</v>
      </c>
      <c r="E43" s="307">
        <v>0</v>
      </c>
      <c r="F43" s="326">
        <v>21</v>
      </c>
      <c r="G43" s="307">
        <v>19</v>
      </c>
      <c r="H43" s="325">
        <v>2</v>
      </c>
      <c r="I43" s="534" t="s">
        <v>584</v>
      </c>
      <c r="J43" s="534"/>
    </row>
    <row r="44" spans="1:10" customFormat="1" ht="19.5">
      <c r="A44" s="210">
        <v>4741</v>
      </c>
      <c r="B44" s="303" t="s">
        <v>633</v>
      </c>
      <c r="C44" s="327">
        <v>40352</v>
      </c>
      <c r="D44" s="305">
        <v>40352</v>
      </c>
      <c r="E44" s="305">
        <v>0</v>
      </c>
      <c r="F44" s="327">
        <v>1516</v>
      </c>
      <c r="G44" s="305">
        <v>1516</v>
      </c>
      <c r="H44" s="324">
        <v>0</v>
      </c>
      <c r="I44" s="533" t="s">
        <v>583</v>
      </c>
      <c r="J44" s="533"/>
    </row>
    <row r="45" spans="1:10" s="43" customFormat="1" ht="19.5">
      <c r="A45" s="209">
        <v>4751</v>
      </c>
      <c r="B45" s="306" t="s">
        <v>625</v>
      </c>
      <c r="C45" s="326">
        <v>86375</v>
      </c>
      <c r="D45" s="307">
        <v>86375</v>
      </c>
      <c r="E45" s="307">
        <v>0</v>
      </c>
      <c r="F45" s="326">
        <v>4480</v>
      </c>
      <c r="G45" s="307">
        <v>4480</v>
      </c>
      <c r="H45" s="325">
        <v>0</v>
      </c>
      <c r="I45" s="534" t="s">
        <v>582</v>
      </c>
      <c r="J45" s="534"/>
    </row>
    <row r="46" spans="1:10" customFormat="1" ht="29.25">
      <c r="A46" s="210">
        <v>4752</v>
      </c>
      <c r="B46" s="303" t="s">
        <v>624</v>
      </c>
      <c r="C46" s="327">
        <v>208328</v>
      </c>
      <c r="D46" s="305">
        <v>208328</v>
      </c>
      <c r="E46" s="305">
        <v>0</v>
      </c>
      <c r="F46" s="327">
        <v>3871</v>
      </c>
      <c r="G46" s="305">
        <v>3871</v>
      </c>
      <c r="H46" s="324">
        <v>0</v>
      </c>
      <c r="I46" s="533" t="s">
        <v>581</v>
      </c>
      <c r="J46" s="533"/>
    </row>
    <row r="47" spans="1:10" s="43" customFormat="1" ht="19.5">
      <c r="A47" s="209">
        <v>4753</v>
      </c>
      <c r="B47" s="306" t="s">
        <v>623</v>
      </c>
      <c r="C47" s="326">
        <v>22259</v>
      </c>
      <c r="D47" s="307">
        <v>22259</v>
      </c>
      <c r="E47" s="307">
        <v>0</v>
      </c>
      <c r="F47" s="326">
        <v>208</v>
      </c>
      <c r="G47" s="307">
        <v>208</v>
      </c>
      <c r="H47" s="325">
        <v>0</v>
      </c>
      <c r="I47" s="534" t="s">
        <v>580</v>
      </c>
      <c r="J47" s="534"/>
    </row>
    <row r="48" spans="1:10" customFormat="1">
      <c r="A48" s="210">
        <v>4754</v>
      </c>
      <c r="B48" s="303" t="s">
        <v>545</v>
      </c>
      <c r="C48" s="327">
        <v>32641</v>
      </c>
      <c r="D48" s="305">
        <v>32641</v>
      </c>
      <c r="E48" s="305">
        <v>0</v>
      </c>
      <c r="F48" s="327">
        <v>803</v>
      </c>
      <c r="G48" s="305">
        <v>803</v>
      </c>
      <c r="H48" s="324">
        <v>0</v>
      </c>
      <c r="I48" s="533" t="s">
        <v>555</v>
      </c>
      <c r="J48" s="533"/>
    </row>
    <row r="49" spans="1:10" s="43" customFormat="1">
      <c r="A49" s="209">
        <v>4755</v>
      </c>
      <c r="B49" s="306" t="s">
        <v>640</v>
      </c>
      <c r="C49" s="326">
        <v>61858</v>
      </c>
      <c r="D49" s="307">
        <v>61858</v>
      </c>
      <c r="E49" s="307">
        <v>0</v>
      </c>
      <c r="F49" s="326">
        <v>1786</v>
      </c>
      <c r="G49" s="307">
        <v>1786</v>
      </c>
      <c r="H49" s="325">
        <v>0</v>
      </c>
      <c r="I49" s="534" t="s">
        <v>579</v>
      </c>
      <c r="J49" s="534"/>
    </row>
    <row r="50" spans="1:10" customFormat="1">
      <c r="A50" s="210">
        <v>4756</v>
      </c>
      <c r="B50" s="303" t="s">
        <v>634</v>
      </c>
      <c r="C50" s="327">
        <v>3582</v>
      </c>
      <c r="D50" s="305">
        <v>3582</v>
      </c>
      <c r="E50" s="305">
        <v>0</v>
      </c>
      <c r="F50" s="327">
        <v>77</v>
      </c>
      <c r="G50" s="305">
        <v>77</v>
      </c>
      <c r="H50" s="324">
        <v>0</v>
      </c>
      <c r="I50" s="533" t="s">
        <v>578</v>
      </c>
      <c r="J50" s="533"/>
    </row>
    <row r="51" spans="1:10" s="43" customFormat="1">
      <c r="A51" s="209">
        <v>4761</v>
      </c>
      <c r="B51" s="306" t="s">
        <v>635</v>
      </c>
      <c r="C51" s="326">
        <v>2908</v>
      </c>
      <c r="D51" s="307">
        <v>2908</v>
      </c>
      <c r="E51" s="307">
        <v>0</v>
      </c>
      <c r="F51" s="326">
        <v>431</v>
      </c>
      <c r="G51" s="307">
        <v>377</v>
      </c>
      <c r="H51" s="325">
        <v>54</v>
      </c>
      <c r="I51" s="534" t="s">
        <v>577</v>
      </c>
      <c r="J51" s="534"/>
    </row>
    <row r="52" spans="1:10" customFormat="1">
      <c r="A52" s="210">
        <v>4762</v>
      </c>
      <c r="B52" s="303" t="s">
        <v>636</v>
      </c>
      <c r="C52" s="327">
        <v>3285</v>
      </c>
      <c r="D52" s="305">
        <v>3285</v>
      </c>
      <c r="E52" s="305">
        <v>0</v>
      </c>
      <c r="F52" s="327">
        <v>74</v>
      </c>
      <c r="G52" s="305">
        <v>74</v>
      </c>
      <c r="H52" s="324">
        <v>0</v>
      </c>
      <c r="I52" s="533" t="s">
        <v>576</v>
      </c>
      <c r="J52" s="533"/>
    </row>
    <row r="53" spans="1:10" s="43" customFormat="1" ht="19.5">
      <c r="A53" s="209">
        <v>4763</v>
      </c>
      <c r="B53" s="306" t="s">
        <v>637</v>
      </c>
      <c r="C53" s="326">
        <v>9783</v>
      </c>
      <c r="D53" s="307">
        <v>9783</v>
      </c>
      <c r="E53" s="307">
        <v>0</v>
      </c>
      <c r="F53" s="326">
        <v>225</v>
      </c>
      <c r="G53" s="307">
        <v>225</v>
      </c>
      <c r="H53" s="325">
        <v>0</v>
      </c>
      <c r="I53" s="534" t="s">
        <v>575</v>
      </c>
      <c r="J53" s="534"/>
    </row>
    <row r="54" spans="1:10" customFormat="1">
      <c r="A54" s="210">
        <v>4764</v>
      </c>
      <c r="B54" s="303" t="s">
        <v>622</v>
      </c>
      <c r="C54" s="327">
        <v>5378</v>
      </c>
      <c r="D54" s="305">
        <v>5378</v>
      </c>
      <c r="E54" s="305">
        <v>0</v>
      </c>
      <c r="F54" s="327">
        <v>166</v>
      </c>
      <c r="G54" s="305">
        <v>166</v>
      </c>
      <c r="H54" s="324">
        <v>0</v>
      </c>
      <c r="I54" s="533" t="s">
        <v>574</v>
      </c>
      <c r="J54" s="533"/>
    </row>
    <row r="55" spans="1:10" s="43" customFormat="1" ht="27" customHeight="1">
      <c r="A55" s="209">
        <v>4771</v>
      </c>
      <c r="B55" s="306" t="s">
        <v>638</v>
      </c>
      <c r="C55" s="326">
        <v>17576</v>
      </c>
      <c r="D55" s="307">
        <v>17576</v>
      </c>
      <c r="E55" s="307">
        <v>0</v>
      </c>
      <c r="F55" s="326">
        <v>650</v>
      </c>
      <c r="G55" s="307">
        <v>650</v>
      </c>
      <c r="H55" s="325">
        <v>0</v>
      </c>
      <c r="I55" s="534" t="s">
        <v>573</v>
      </c>
      <c r="J55" s="534"/>
    </row>
    <row r="56" spans="1:10" customFormat="1" ht="19.5">
      <c r="A56" s="210">
        <v>4772</v>
      </c>
      <c r="B56" s="303" t="s">
        <v>639</v>
      </c>
      <c r="C56" s="327">
        <v>113890</v>
      </c>
      <c r="D56" s="305">
        <v>99510</v>
      </c>
      <c r="E56" s="305">
        <v>14380</v>
      </c>
      <c r="F56" s="327">
        <v>1440</v>
      </c>
      <c r="G56" s="305">
        <v>1280</v>
      </c>
      <c r="H56" s="324">
        <v>160</v>
      </c>
      <c r="I56" s="533" t="s">
        <v>572</v>
      </c>
      <c r="J56" s="533"/>
    </row>
    <row r="57" spans="1:10" s="43" customFormat="1">
      <c r="A57" s="209">
        <v>4774</v>
      </c>
      <c r="B57" s="306" t="s">
        <v>546</v>
      </c>
      <c r="C57" s="326">
        <v>2396</v>
      </c>
      <c r="D57" s="307">
        <v>2396</v>
      </c>
      <c r="E57" s="307">
        <v>0</v>
      </c>
      <c r="F57" s="326">
        <v>122</v>
      </c>
      <c r="G57" s="307">
        <v>122</v>
      </c>
      <c r="H57" s="325">
        <v>0</v>
      </c>
      <c r="I57" s="534" t="s">
        <v>556</v>
      </c>
      <c r="J57" s="534"/>
    </row>
    <row r="58" spans="1:10" customFormat="1" ht="19.5">
      <c r="A58" s="210">
        <v>4775</v>
      </c>
      <c r="B58" s="303" t="s">
        <v>568</v>
      </c>
      <c r="C58" s="327">
        <v>45257</v>
      </c>
      <c r="D58" s="305">
        <v>31256</v>
      </c>
      <c r="E58" s="305">
        <v>14001</v>
      </c>
      <c r="F58" s="327">
        <v>891</v>
      </c>
      <c r="G58" s="305">
        <v>636</v>
      </c>
      <c r="H58" s="324">
        <v>255</v>
      </c>
      <c r="I58" s="533" t="s">
        <v>571</v>
      </c>
      <c r="J58" s="533"/>
    </row>
    <row r="59" spans="1:10" s="43" customFormat="1" ht="19.5">
      <c r="A59" s="209">
        <v>4776</v>
      </c>
      <c r="B59" s="306" t="s">
        <v>567</v>
      </c>
      <c r="C59" s="326">
        <v>4950</v>
      </c>
      <c r="D59" s="307">
        <v>4950</v>
      </c>
      <c r="E59" s="307">
        <v>0</v>
      </c>
      <c r="F59" s="326">
        <v>333</v>
      </c>
      <c r="G59" s="307">
        <v>305</v>
      </c>
      <c r="H59" s="325">
        <v>28</v>
      </c>
      <c r="I59" s="534" t="s">
        <v>570</v>
      </c>
      <c r="J59" s="534"/>
    </row>
    <row r="60" spans="1:10" customFormat="1">
      <c r="A60" s="210">
        <v>4777</v>
      </c>
      <c r="B60" s="303" t="s">
        <v>566</v>
      </c>
      <c r="C60" s="327">
        <v>2392</v>
      </c>
      <c r="D60" s="305">
        <v>2392</v>
      </c>
      <c r="E60" s="305">
        <v>0</v>
      </c>
      <c r="F60" s="327">
        <v>56</v>
      </c>
      <c r="G60" s="305">
        <v>56</v>
      </c>
      <c r="H60" s="324">
        <v>0</v>
      </c>
      <c r="I60" s="533" t="s">
        <v>569</v>
      </c>
      <c r="J60" s="533"/>
    </row>
    <row r="61" spans="1:10" s="43" customFormat="1" ht="19.149999999999999" customHeight="1">
      <c r="A61" s="209">
        <v>4778</v>
      </c>
      <c r="B61" s="306" t="s">
        <v>725</v>
      </c>
      <c r="C61" s="326">
        <v>336</v>
      </c>
      <c r="D61" s="307">
        <v>336</v>
      </c>
      <c r="E61" s="307">
        <v>0</v>
      </c>
      <c r="F61" s="326">
        <v>6</v>
      </c>
      <c r="G61" s="307">
        <v>6</v>
      </c>
      <c r="H61" s="325">
        <v>0</v>
      </c>
      <c r="I61" s="534" t="s">
        <v>726</v>
      </c>
      <c r="J61" s="534"/>
    </row>
    <row r="62" spans="1:10" customFormat="1" ht="19.5">
      <c r="A62" s="210">
        <v>4779</v>
      </c>
      <c r="B62" s="303" t="s">
        <v>565</v>
      </c>
      <c r="C62" s="327">
        <v>28944</v>
      </c>
      <c r="D62" s="305">
        <v>28944</v>
      </c>
      <c r="E62" s="305">
        <v>0</v>
      </c>
      <c r="F62" s="327">
        <v>407</v>
      </c>
      <c r="G62" s="305">
        <v>407</v>
      </c>
      <c r="H62" s="324">
        <v>0</v>
      </c>
      <c r="I62" s="533" t="s">
        <v>642</v>
      </c>
      <c r="J62" s="533"/>
    </row>
    <row r="63" spans="1:10" ht="30" customHeight="1">
      <c r="A63" s="543" t="s">
        <v>207</v>
      </c>
      <c r="B63" s="543"/>
      <c r="C63" s="394">
        <f t="shared" ref="C63:H63" si="0">SUM(C12:C62)</f>
        <v>1133418</v>
      </c>
      <c r="D63" s="394">
        <f t="shared" si="0"/>
        <v>1104070</v>
      </c>
      <c r="E63" s="394">
        <f t="shared" si="0"/>
        <v>29348</v>
      </c>
      <c r="F63" s="394">
        <f t="shared" si="0"/>
        <v>30378</v>
      </c>
      <c r="G63" s="394">
        <f t="shared" si="0"/>
        <v>29424</v>
      </c>
      <c r="H63" s="394">
        <f t="shared" si="0"/>
        <v>954</v>
      </c>
      <c r="I63" s="544" t="s">
        <v>204</v>
      </c>
      <c r="J63" s="544"/>
    </row>
  </sheetData>
  <mergeCells count="69">
    <mergeCell ref="A6:J6"/>
    <mergeCell ref="A7:B7"/>
    <mergeCell ref="C7:H7"/>
    <mergeCell ref="I7:J7"/>
    <mergeCell ref="A8:A11"/>
    <mergeCell ref="B8:B11"/>
    <mergeCell ref="C8:E8"/>
    <mergeCell ref="F8:H8"/>
    <mergeCell ref="I8:J11"/>
    <mergeCell ref="C9:E9"/>
    <mergeCell ref="A5:J5"/>
    <mergeCell ref="A1:J1"/>
    <mergeCell ref="A2:J2"/>
    <mergeCell ref="A3:J3"/>
    <mergeCell ref="A4:J4"/>
    <mergeCell ref="I22:J22"/>
    <mergeCell ref="F9:H9"/>
    <mergeCell ref="I12:J12"/>
    <mergeCell ref="I13:J13"/>
    <mergeCell ref="I14:J14"/>
    <mergeCell ref="I15:J15"/>
    <mergeCell ref="I16:J16"/>
    <mergeCell ref="I17:J17"/>
    <mergeCell ref="I18:J18"/>
    <mergeCell ref="I19:J19"/>
    <mergeCell ref="I20:J20"/>
    <mergeCell ref="I21:J21"/>
    <mergeCell ref="I34:J34"/>
    <mergeCell ref="I23:J23"/>
    <mergeCell ref="I24:J24"/>
    <mergeCell ref="I25:J25"/>
    <mergeCell ref="I26:J26"/>
    <mergeCell ref="I27:J27"/>
    <mergeCell ref="I28:J28"/>
    <mergeCell ref="I30:J30"/>
    <mergeCell ref="I31:J31"/>
    <mergeCell ref="I32:J32"/>
    <mergeCell ref="I33:J33"/>
    <mergeCell ref="I29:J29"/>
    <mergeCell ref="I46:J46"/>
    <mergeCell ref="I35:J35"/>
    <mergeCell ref="I36:J36"/>
    <mergeCell ref="I37:J37"/>
    <mergeCell ref="I38:J38"/>
    <mergeCell ref="I39:J39"/>
    <mergeCell ref="I40:J40"/>
    <mergeCell ref="I41:J41"/>
    <mergeCell ref="I42:J42"/>
    <mergeCell ref="I43:J43"/>
    <mergeCell ref="I44:J44"/>
    <mergeCell ref="I45:J45"/>
    <mergeCell ref="I58:J58"/>
    <mergeCell ref="I47:J47"/>
    <mergeCell ref="I48:J48"/>
    <mergeCell ref="I49:J49"/>
    <mergeCell ref="I50:J50"/>
    <mergeCell ref="I51:J51"/>
    <mergeCell ref="I52:J52"/>
    <mergeCell ref="I53:J53"/>
    <mergeCell ref="I54:J54"/>
    <mergeCell ref="I55:J55"/>
    <mergeCell ref="I56:J56"/>
    <mergeCell ref="I57:J57"/>
    <mergeCell ref="I59:J59"/>
    <mergeCell ref="I60:J60"/>
    <mergeCell ref="I62:J62"/>
    <mergeCell ref="A63:B63"/>
    <mergeCell ref="I63:J63"/>
    <mergeCell ref="I61:J61"/>
  </mergeCells>
  <printOptions horizontalCentered="1"/>
  <pageMargins left="0" right="0" top="0.19685039370078741" bottom="0" header="0.31496062992125984" footer="0.31496062992125984"/>
  <pageSetup paperSize="9" scale="90" orientation="landscape" r:id="rId1"/>
  <rowBreaks count="1" manualBreakCount="1">
    <brk id="38"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2"/>
  <sheetViews>
    <sheetView tabSelected="1" view="pageBreakPreview" zoomScaleSheetLayoutView="100" workbookViewId="0">
      <selection activeCell="H45" sqref="H45"/>
    </sheetView>
  </sheetViews>
  <sheetFormatPr defaultColWidth="9.125" defaultRowHeight="14.25"/>
  <cols>
    <col min="1" max="1" width="7.625" style="14" customWidth="1"/>
    <col min="2" max="2" width="25.625" style="14" customWidth="1"/>
    <col min="3" max="8" width="8.625" style="7" customWidth="1"/>
    <col min="9" max="9" width="25.625" style="7" customWidth="1"/>
    <col min="10" max="10" width="7.625" style="7" customWidth="1"/>
    <col min="11" max="13" width="10.75" style="7" customWidth="1"/>
    <col min="14" max="14" width="31.75" style="7" customWidth="1"/>
    <col min="15" max="15" width="12.75" style="7" customWidth="1"/>
    <col min="16" max="16384" width="9.125" style="7"/>
  </cols>
  <sheetData>
    <row r="1" spans="1:13" s="3" customFormat="1" ht="47.25" customHeight="1">
      <c r="A1" s="514"/>
      <c r="B1" s="514"/>
      <c r="C1" s="514"/>
      <c r="D1" s="514"/>
      <c r="E1" s="514"/>
      <c r="F1" s="514"/>
      <c r="G1" s="514"/>
      <c r="H1" s="514"/>
      <c r="I1" s="514"/>
      <c r="J1" s="514"/>
      <c r="K1" s="6"/>
      <c r="L1" s="6"/>
      <c r="M1" s="6"/>
    </row>
    <row r="2" spans="1:13" ht="18">
      <c r="A2" s="515" t="s">
        <v>253</v>
      </c>
      <c r="B2" s="515"/>
      <c r="C2" s="515"/>
      <c r="D2" s="515"/>
      <c r="E2" s="515"/>
      <c r="F2" s="515"/>
      <c r="G2" s="515"/>
      <c r="H2" s="515"/>
      <c r="I2" s="515"/>
      <c r="J2" s="515"/>
    </row>
    <row r="3" spans="1:13" ht="16.5" customHeight="1">
      <c r="A3" s="515" t="s">
        <v>102</v>
      </c>
      <c r="B3" s="515"/>
      <c r="C3" s="515"/>
      <c r="D3" s="515"/>
      <c r="E3" s="515"/>
      <c r="F3" s="515"/>
      <c r="G3" s="515"/>
      <c r="H3" s="515"/>
      <c r="I3" s="515"/>
      <c r="J3" s="515"/>
    </row>
    <row r="4" spans="1:13" ht="15.75">
      <c r="A4" s="496" t="s">
        <v>254</v>
      </c>
      <c r="B4" s="496"/>
      <c r="C4" s="496"/>
      <c r="D4" s="496"/>
      <c r="E4" s="496"/>
      <c r="F4" s="496"/>
      <c r="G4" s="496"/>
      <c r="H4" s="496"/>
      <c r="I4" s="496"/>
      <c r="J4" s="496"/>
    </row>
    <row r="5" spans="1:13" ht="15.75">
      <c r="A5" s="496" t="s">
        <v>416</v>
      </c>
      <c r="B5" s="496"/>
      <c r="C5" s="496"/>
      <c r="D5" s="496"/>
      <c r="E5" s="496"/>
      <c r="F5" s="496"/>
      <c r="G5" s="496"/>
      <c r="H5" s="496"/>
      <c r="I5" s="496"/>
      <c r="J5" s="496"/>
    </row>
    <row r="6" spans="1:13" ht="16.5" customHeight="1">
      <c r="A6" s="557" t="s">
        <v>663</v>
      </c>
      <c r="B6" s="557"/>
      <c r="C6" s="498">
        <v>2018</v>
      </c>
      <c r="D6" s="498"/>
      <c r="E6" s="498"/>
      <c r="F6" s="498"/>
      <c r="G6" s="498"/>
      <c r="H6" s="498"/>
      <c r="I6" s="528" t="s">
        <v>196</v>
      </c>
      <c r="J6" s="528"/>
      <c r="K6" s="44"/>
    </row>
    <row r="7" spans="1:13" customFormat="1" ht="15.75" customHeight="1">
      <c r="A7" s="553" t="s">
        <v>247</v>
      </c>
      <c r="B7" s="539"/>
      <c r="C7" s="545" t="s">
        <v>226</v>
      </c>
      <c r="D7" s="545"/>
      <c r="E7" s="545"/>
      <c r="F7" s="545" t="s">
        <v>227</v>
      </c>
      <c r="G7" s="545"/>
      <c r="H7" s="545"/>
      <c r="I7" s="506" t="s">
        <v>248</v>
      </c>
      <c r="J7" s="506"/>
    </row>
    <row r="8" spans="1:13" customFormat="1" ht="29.25" customHeight="1">
      <c r="A8" s="554"/>
      <c r="B8" s="540"/>
      <c r="C8" s="555" t="s">
        <v>517</v>
      </c>
      <c r="D8" s="556"/>
      <c r="E8" s="541"/>
      <c r="F8" s="555" t="s">
        <v>228</v>
      </c>
      <c r="G8" s="556"/>
      <c r="H8" s="541"/>
      <c r="I8" s="509"/>
      <c r="J8" s="509"/>
    </row>
    <row r="9" spans="1:13" s="68" customFormat="1" ht="28.5" customHeight="1">
      <c r="A9" s="554"/>
      <c r="B9" s="540"/>
      <c r="C9" s="295" t="s">
        <v>204</v>
      </c>
      <c r="D9" s="295" t="s">
        <v>249</v>
      </c>
      <c r="E9" s="295" t="s">
        <v>250</v>
      </c>
      <c r="F9" s="295" t="s">
        <v>204</v>
      </c>
      <c r="G9" s="295" t="s">
        <v>219</v>
      </c>
      <c r="H9" s="295" t="s">
        <v>220</v>
      </c>
      <c r="I9" s="509"/>
      <c r="J9" s="509"/>
    </row>
    <row r="10" spans="1:13" s="68" customFormat="1" ht="28.5" customHeight="1">
      <c r="A10" s="555"/>
      <c r="B10" s="541"/>
      <c r="C10" s="290" t="s">
        <v>207</v>
      </c>
      <c r="D10" s="290" t="s">
        <v>251</v>
      </c>
      <c r="E10" s="290" t="s">
        <v>252</v>
      </c>
      <c r="F10" s="290" t="s">
        <v>207</v>
      </c>
      <c r="G10" s="290" t="s">
        <v>221</v>
      </c>
      <c r="H10" s="290" t="s">
        <v>222</v>
      </c>
      <c r="I10" s="510"/>
      <c r="J10" s="510"/>
    </row>
    <row r="11" spans="1:13" customFormat="1" ht="26.25" customHeight="1" thickBot="1">
      <c r="A11" s="548" t="s">
        <v>229</v>
      </c>
      <c r="B11" s="548"/>
      <c r="C11" s="86">
        <f t="shared" ref="C11:C19" si="0">SUM(D11:E11)</f>
        <v>149461</v>
      </c>
      <c r="D11" s="69">
        <v>140</v>
      </c>
      <c r="E11" s="69">
        <v>149321</v>
      </c>
      <c r="F11" s="86">
        <f t="shared" ref="F11:F19" si="1">SUM(G11:H11)</f>
        <v>1301</v>
      </c>
      <c r="G11" s="69">
        <v>33</v>
      </c>
      <c r="H11" s="69">
        <v>1268</v>
      </c>
      <c r="I11" s="549" t="s">
        <v>519</v>
      </c>
      <c r="J11" s="549"/>
    </row>
    <row r="12" spans="1:13" customFormat="1" ht="30" customHeight="1" thickBot="1">
      <c r="A12" s="550" t="s">
        <v>231</v>
      </c>
      <c r="B12" s="550"/>
      <c r="C12" s="197">
        <f t="shared" si="0"/>
        <v>0</v>
      </c>
      <c r="D12" s="61">
        <v>0</v>
      </c>
      <c r="E12" s="61">
        <v>0</v>
      </c>
      <c r="F12" s="197">
        <f t="shared" si="1"/>
        <v>1135</v>
      </c>
      <c r="G12" s="61">
        <v>100</v>
      </c>
      <c r="H12" s="61">
        <v>1035</v>
      </c>
      <c r="I12" s="513" t="s">
        <v>518</v>
      </c>
      <c r="J12" s="513"/>
    </row>
    <row r="13" spans="1:13" customFormat="1" ht="32.25" customHeight="1" thickBot="1">
      <c r="A13" s="548" t="s">
        <v>233</v>
      </c>
      <c r="B13" s="548"/>
      <c r="C13" s="86">
        <f t="shared" si="0"/>
        <v>206154</v>
      </c>
      <c r="D13" s="69">
        <v>7722</v>
      </c>
      <c r="E13" s="69">
        <v>198432</v>
      </c>
      <c r="F13" s="86">
        <f t="shared" si="1"/>
        <v>2909</v>
      </c>
      <c r="G13" s="69">
        <v>0</v>
      </c>
      <c r="H13" s="69">
        <v>2909</v>
      </c>
      <c r="I13" s="549" t="s">
        <v>234</v>
      </c>
      <c r="J13" s="549"/>
    </row>
    <row r="14" spans="1:13" customFormat="1" ht="23.25" customHeight="1" thickBot="1">
      <c r="A14" s="550" t="s">
        <v>235</v>
      </c>
      <c r="B14" s="550"/>
      <c r="C14" s="197">
        <f t="shared" si="0"/>
        <v>137533</v>
      </c>
      <c r="D14" s="61">
        <v>7784</v>
      </c>
      <c r="E14" s="61">
        <v>129749</v>
      </c>
      <c r="F14" s="197">
        <f t="shared" si="1"/>
        <v>2421</v>
      </c>
      <c r="G14" s="61">
        <v>84</v>
      </c>
      <c r="H14" s="61">
        <v>2337</v>
      </c>
      <c r="I14" s="513" t="s">
        <v>520</v>
      </c>
      <c r="J14" s="513"/>
    </row>
    <row r="15" spans="1:13" customFormat="1" ht="39.75" customHeight="1" thickBot="1">
      <c r="A15" s="548" t="s">
        <v>237</v>
      </c>
      <c r="B15" s="548"/>
      <c r="C15" s="86">
        <f t="shared" si="0"/>
        <v>273925</v>
      </c>
      <c r="D15" s="69">
        <v>42026</v>
      </c>
      <c r="E15" s="69">
        <v>231899</v>
      </c>
      <c r="F15" s="86">
        <f t="shared" si="1"/>
        <v>6621</v>
      </c>
      <c r="G15" s="69">
        <v>516</v>
      </c>
      <c r="H15" s="69">
        <v>6105</v>
      </c>
      <c r="I15" s="549" t="s">
        <v>521</v>
      </c>
      <c r="J15" s="549"/>
    </row>
    <row r="16" spans="1:13" customFormat="1" ht="26.25" customHeight="1" thickBot="1">
      <c r="A16" s="550" t="s">
        <v>239</v>
      </c>
      <c r="B16" s="550"/>
      <c r="C16" s="197">
        <f t="shared" si="0"/>
        <v>24740</v>
      </c>
      <c r="D16" s="61">
        <v>27</v>
      </c>
      <c r="E16" s="61">
        <v>24713</v>
      </c>
      <c r="F16" s="197">
        <f t="shared" si="1"/>
        <v>1474</v>
      </c>
      <c r="G16" s="61">
        <v>0</v>
      </c>
      <c r="H16" s="61">
        <v>1474</v>
      </c>
      <c r="I16" s="513" t="s">
        <v>522</v>
      </c>
      <c r="J16" s="513"/>
    </row>
    <row r="17" spans="1:10" customFormat="1" ht="36" customHeight="1" thickBot="1">
      <c r="A17" s="548" t="s">
        <v>241</v>
      </c>
      <c r="B17" s="548"/>
      <c r="C17" s="86">
        <f t="shared" si="0"/>
        <v>68713</v>
      </c>
      <c r="D17" s="69">
        <v>2358</v>
      </c>
      <c r="E17" s="69">
        <v>66355</v>
      </c>
      <c r="F17" s="86">
        <f t="shared" si="1"/>
        <v>1643</v>
      </c>
      <c r="G17" s="69">
        <v>0</v>
      </c>
      <c r="H17" s="69">
        <v>1643</v>
      </c>
      <c r="I17" s="549" t="s">
        <v>242</v>
      </c>
      <c r="J17" s="549"/>
    </row>
    <row r="18" spans="1:10" customFormat="1" ht="30.75" customHeight="1" thickBot="1">
      <c r="A18" s="550" t="s">
        <v>243</v>
      </c>
      <c r="B18" s="550"/>
      <c r="C18" s="197">
        <f t="shared" si="0"/>
        <v>98556</v>
      </c>
      <c r="D18" s="61">
        <v>7878</v>
      </c>
      <c r="E18" s="61">
        <v>90678</v>
      </c>
      <c r="F18" s="197">
        <f t="shared" si="1"/>
        <v>4377</v>
      </c>
      <c r="G18" s="61">
        <v>94</v>
      </c>
      <c r="H18" s="61">
        <v>4283</v>
      </c>
      <c r="I18" s="513" t="s">
        <v>244</v>
      </c>
      <c r="J18" s="513"/>
    </row>
    <row r="19" spans="1:10" customFormat="1" ht="32.25" customHeight="1">
      <c r="A19" s="551" t="s">
        <v>245</v>
      </c>
      <c r="B19" s="551"/>
      <c r="C19" s="87">
        <f t="shared" si="0"/>
        <v>174335</v>
      </c>
      <c r="D19" s="70">
        <v>15272</v>
      </c>
      <c r="E19" s="70">
        <v>159063</v>
      </c>
      <c r="F19" s="95">
        <f t="shared" si="1"/>
        <v>8497</v>
      </c>
      <c r="G19" s="70">
        <v>10</v>
      </c>
      <c r="H19" s="70">
        <v>8487</v>
      </c>
      <c r="I19" s="552" t="s">
        <v>246</v>
      </c>
      <c r="J19" s="552"/>
    </row>
    <row r="20" spans="1:10" customFormat="1" ht="39" customHeight="1">
      <c r="A20" s="494" t="s">
        <v>207</v>
      </c>
      <c r="B20" s="494"/>
      <c r="C20" s="81">
        <f t="shared" ref="C20:H20" si="2">SUM(C11:C19)</f>
        <v>1133417</v>
      </c>
      <c r="D20" s="81">
        <f t="shared" si="2"/>
        <v>83207</v>
      </c>
      <c r="E20" s="81">
        <f t="shared" si="2"/>
        <v>1050210</v>
      </c>
      <c r="F20" s="102">
        <f t="shared" si="2"/>
        <v>30378</v>
      </c>
      <c r="G20" s="81">
        <f t="shared" si="2"/>
        <v>837</v>
      </c>
      <c r="H20" s="81">
        <f t="shared" si="2"/>
        <v>29541</v>
      </c>
      <c r="I20" s="495" t="s">
        <v>204</v>
      </c>
      <c r="J20" s="495"/>
    </row>
    <row r="21" spans="1:10" ht="15">
      <c r="C21" s="165"/>
      <c r="F21" s="165"/>
    </row>
    <row r="22" spans="1:10" ht="15">
      <c r="B22" s="7"/>
      <c r="C22" s="165"/>
      <c r="F22" s="165"/>
    </row>
    <row r="23" spans="1:10" ht="15">
      <c r="B23" s="7"/>
      <c r="C23" s="165"/>
      <c r="F23" s="165"/>
    </row>
    <row r="24" spans="1:10" ht="15">
      <c r="B24" s="7"/>
      <c r="C24" s="165"/>
      <c r="F24" s="165"/>
    </row>
    <row r="25" spans="1:10">
      <c r="B25" s="7"/>
    </row>
    <row r="26" spans="1:10">
      <c r="B26" s="7"/>
    </row>
    <row r="27" spans="1:10">
      <c r="B27" s="7"/>
    </row>
    <row r="28" spans="1:10">
      <c r="B28" s="7"/>
    </row>
    <row r="29" spans="1:10">
      <c r="B29" s="7"/>
    </row>
    <row r="30" spans="1:10">
      <c r="B30" s="7"/>
    </row>
    <row r="31" spans="1:10">
      <c r="B31" s="7"/>
    </row>
    <row r="32" spans="1:10">
      <c r="B32" s="7"/>
    </row>
  </sheetData>
  <mergeCells count="34">
    <mergeCell ref="A6:B6"/>
    <mergeCell ref="C6:H6"/>
    <mergeCell ref="I6:J6"/>
    <mergeCell ref="A1:J1"/>
    <mergeCell ref="A2:J2"/>
    <mergeCell ref="A3:J3"/>
    <mergeCell ref="A4:J4"/>
    <mergeCell ref="A5:J5"/>
    <mergeCell ref="A7:B10"/>
    <mergeCell ref="C7:E7"/>
    <mergeCell ref="F7:H7"/>
    <mergeCell ref="I7:J10"/>
    <mergeCell ref="C8:E8"/>
    <mergeCell ref="F8:H8"/>
    <mergeCell ref="A11:B11"/>
    <mergeCell ref="I11:J11"/>
    <mergeCell ref="A12:B12"/>
    <mergeCell ref="I12:J12"/>
    <mergeCell ref="A13:B13"/>
    <mergeCell ref="I13:J13"/>
    <mergeCell ref="A14:B14"/>
    <mergeCell ref="I14:J14"/>
    <mergeCell ref="A15:B15"/>
    <mergeCell ref="I15:J15"/>
    <mergeCell ref="A16:B16"/>
    <mergeCell ref="I16:J16"/>
    <mergeCell ref="A20:B20"/>
    <mergeCell ref="I20:J20"/>
    <mergeCell ref="A17:B17"/>
    <mergeCell ref="I17:J17"/>
    <mergeCell ref="A18:B18"/>
    <mergeCell ref="I18:J18"/>
    <mergeCell ref="A19:B19"/>
    <mergeCell ref="I19:J19"/>
  </mergeCells>
  <printOptions horizontalCentered="1" verticalCentered="1"/>
  <pageMargins left="0" right="0" top="0" bottom="0"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S22"/>
  <sheetViews>
    <sheetView tabSelected="1" view="pageBreakPreview" zoomScaleSheetLayoutView="100" workbookViewId="0">
      <selection activeCell="H45" sqref="H45"/>
    </sheetView>
  </sheetViews>
  <sheetFormatPr defaultColWidth="9.125" defaultRowHeight="14.25"/>
  <cols>
    <col min="1" max="1" width="7.625" style="14" customWidth="1"/>
    <col min="2" max="2" width="21.625" style="7" customWidth="1"/>
    <col min="3" max="10" width="8.75" style="7" customWidth="1"/>
    <col min="11" max="11" width="21.625" style="7" customWidth="1"/>
    <col min="12" max="12" width="7.625" style="7" customWidth="1"/>
    <col min="13" max="16384" width="9.125" style="7"/>
  </cols>
  <sheetData>
    <row r="1" spans="1:253" s="3" customFormat="1" ht="47.25" customHeight="1">
      <c r="A1" s="514"/>
      <c r="B1" s="514"/>
      <c r="C1" s="514"/>
      <c r="D1" s="514"/>
      <c r="E1" s="514"/>
      <c r="F1" s="514"/>
      <c r="G1" s="514"/>
      <c r="H1" s="514"/>
      <c r="I1" s="514"/>
      <c r="J1" s="514"/>
      <c r="K1" s="514"/>
      <c r="L1" s="514"/>
    </row>
    <row r="2" spans="1:253" ht="21.75" customHeight="1">
      <c r="A2" s="515" t="s">
        <v>439</v>
      </c>
      <c r="B2" s="515"/>
      <c r="C2" s="515"/>
      <c r="D2" s="515"/>
      <c r="E2" s="515"/>
      <c r="F2" s="515"/>
      <c r="G2" s="515"/>
      <c r="H2" s="515"/>
      <c r="I2" s="515"/>
      <c r="J2" s="515"/>
      <c r="K2" s="515"/>
      <c r="L2" s="515"/>
    </row>
    <row r="3" spans="1:253" ht="21.75" customHeight="1">
      <c r="A3" s="515" t="s">
        <v>102</v>
      </c>
      <c r="B3" s="515"/>
      <c r="C3" s="515"/>
      <c r="D3" s="515"/>
      <c r="E3" s="515"/>
      <c r="F3" s="515"/>
      <c r="G3" s="515"/>
      <c r="H3" s="515"/>
      <c r="I3" s="515"/>
      <c r="J3" s="515"/>
      <c r="K3" s="515"/>
      <c r="L3" s="515"/>
    </row>
    <row r="4" spans="1:253" ht="21.75" customHeight="1">
      <c r="A4" s="515" t="s">
        <v>653</v>
      </c>
      <c r="B4" s="515"/>
      <c r="C4" s="515"/>
      <c r="D4" s="515"/>
      <c r="E4" s="515"/>
      <c r="F4" s="515"/>
      <c r="G4" s="515"/>
      <c r="H4" s="515"/>
      <c r="I4" s="515"/>
      <c r="J4" s="515"/>
      <c r="K4" s="515"/>
      <c r="L4" s="515"/>
    </row>
    <row r="5" spans="1:253" ht="15.75" customHeight="1">
      <c r="A5" s="496" t="s">
        <v>277</v>
      </c>
      <c r="B5" s="496"/>
      <c r="C5" s="496"/>
      <c r="D5" s="496"/>
      <c r="E5" s="496"/>
      <c r="F5" s="496"/>
      <c r="G5" s="496"/>
      <c r="H5" s="496"/>
      <c r="I5" s="496"/>
      <c r="J5" s="496"/>
      <c r="K5" s="496"/>
      <c r="L5" s="496"/>
    </row>
    <row r="6" spans="1:253" ht="15.75" customHeight="1">
      <c r="A6" s="496" t="s">
        <v>416</v>
      </c>
      <c r="B6" s="496"/>
      <c r="C6" s="496"/>
      <c r="D6" s="496"/>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6"/>
      <c r="AU6" s="496"/>
      <c r="AV6" s="496"/>
      <c r="AW6" s="496"/>
      <c r="AX6" s="496"/>
      <c r="AY6" s="496"/>
      <c r="AZ6" s="496"/>
      <c r="BA6" s="496"/>
      <c r="BB6" s="496"/>
      <c r="BC6" s="496"/>
      <c r="BD6" s="496"/>
      <c r="BE6" s="496"/>
      <c r="BF6" s="496"/>
      <c r="BG6" s="496"/>
      <c r="BH6" s="496"/>
      <c r="BI6" s="496"/>
      <c r="BJ6" s="496"/>
      <c r="BK6" s="496"/>
      <c r="BL6" s="496"/>
      <c r="BM6" s="496"/>
      <c r="BN6" s="496"/>
      <c r="BO6" s="496"/>
      <c r="BP6" s="496"/>
      <c r="BQ6" s="496"/>
      <c r="BR6" s="496"/>
      <c r="BS6" s="496"/>
      <c r="BT6" s="496"/>
      <c r="BU6" s="496"/>
      <c r="BV6" s="496"/>
      <c r="BW6" s="496"/>
      <c r="BX6" s="496"/>
      <c r="BY6" s="496"/>
      <c r="BZ6" s="496"/>
      <c r="CA6" s="496"/>
      <c r="CB6" s="496"/>
      <c r="CC6" s="496"/>
      <c r="CD6" s="496"/>
      <c r="CE6" s="496"/>
      <c r="CF6" s="496"/>
      <c r="CG6" s="496"/>
      <c r="CH6" s="496"/>
      <c r="CI6" s="496"/>
      <c r="CJ6" s="496"/>
      <c r="CK6" s="496"/>
      <c r="CL6" s="496"/>
      <c r="CM6" s="496"/>
      <c r="CN6" s="496"/>
      <c r="CO6" s="496"/>
      <c r="CP6" s="496"/>
      <c r="CQ6" s="496"/>
      <c r="CR6" s="496"/>
      <c r="CS6" s="496"/>
      <c r="CT6" s="496"/>
      <c r="CU6" s="496"/>
      <c r="CV6" s="496"/>
      <c r="CW6" s="496"/>
      <c r="CX6" s="496"/>
      <c r="CY6" s="496"/>
      <c r="CZ6" s="496"/>
      <c r="DA6" s="496"/>
      <c r="DB6" s="496"/>
      <c r="DC6" s="496"/>
      <c r="DD6" s="496"/>
      <c r="DE6" s="496"/>
      <c r="DF6" s="496"/>
      <c r="DG6" s="496"/>
      <c r="DH6" s="496"/>
      <c r="DI6" s="496"/>
      <c r="DJ6" s="496"/>
      <c r="DK6" s="496"/>
      <c r="DL6" s="496"/>
      <c r="DM6" s="496"/>
      <c r="DN6" s="496"/>
      <c r="DO6" s="496"/>
      <c r="DP6" s="496"/>
      <c r="DQ6" s="496"/>
      <c r="DR6" s="496"/>
      <c r="DS6" s="496"/>
      <c r="DT6" s="496"/>
      <c r="DU6" s="496"/>
      <c r="DV6" s="496"/>
      <c r="DW6" s="496"/>
      <c r="DX6" s="496"/>
      <c r="DY6" s="496"/>
      <c r="DZ6" s="496"/>
      <c r="EA6" s="496"/>
      <c r="EB6" s="496"/>
      <c r="EC6" s="496"/>
      <c r="ED6" s="496"/>
      <c r="EE6" s="496"/>
      <c r="EF6" s="496"/>
      <c r="EG6" s="496"/>
      <c r="EH6" s="496"/>
      <c r="EI6" s="496"/>
      <c r="EJ6" s="496"/>
      <c r="EK6" s="496"/>
      <c r="EL6" s="496"/>
      <c r="EM6" s="496"/>
      <c r="EN6" s="496"/>
      <c r="EO6" s="496"/>
      <c r="EP6" s="496"/>
      <c r="EQ6" s="496"/>
      <c r="ER6" s="496"/>
      <c r="ES6" s="496"/>
      <c r="ET6" s="496"/>
      <c r="EU6" s="496"/>
      <c r="EV6" s="496"/>
      <c r="EW6" s="496"/>
      <c r="EX6" s="496"/>
      <c r="EY6" s="496"/>
      <c r="EZ6" s="496"/>
      <c r="FA6" s="496"/>
      <c r="FB6" s="496"/>
      <c r="FC6" s="496"/>
      <c r="FD6" s="496"/>
      <c r="FE6" s="496"/>
      <c r="FF6" s="496"/>
      <c r="FG6" s="496"/>
      <c r="FH6" s="496"/>
      <c r="FI6" s="496"/>
      <c r="FJ6" s="496"/>
      <c r="FK6" s="496"/>
      <c r="FL6" s="496"/>
      <c r="FM6" s="496"/>
      <c r="FN6" s="496"/>
      <c r="FO6" s="496"/>
      <c r="FP6" s="496"/>
      <c r="FQ6" s="496"/>
      <c r="FR6" s="496"/>
      <c r="FS6" s="496"/>
      <c r="FT6" s="496"/>
      <c r="FU6" s="496"/>
      <c r="FV6" s="496"/>
      <c r="FW6" s="496"/>
      <c r="FX6" s="496"/>
      <c r="FY6" s="496"/>
      <c r="FZ6" s="496"/>
      <c r="GA6" s="496"/>
      <c r="GB6" s="496"/>
      <c r="GC6" s="496"/>
      <c r="GD6" s="496"/>
      <c r="GE6" s="496"/>
      <c r="GF6" s="496"/>
      <c r="GG6" s="496"/>
      <c r="GH6" s="496"/>
      <c r="GI6" s="496"/>
      <c r="GJ6" s="496"/>
      <c r="GK6" s="496"/>
      <c r="GL6" s="496"/>
      <c r="GM6" s="496"/>
      <c r="GN6" s="496"/>
      <c r="GO6" s="496"/>
      <c r="GP6" s="496"/>
      <c r="GQ6" s="496"/>
      <c r="GR6" s="496"/>
      <c r="GS6" s="496"/>
      <c r="GT6" s="496"/>
      <c r="GU6" s="496"/>
      <c r="GV6" s="496"/>
      <c r="GW6" s="496"/>
      <c r="GX6" s="496"/>
      <c r="GY6" s="496"/>
      <c r="GZ6" s="496"/>
      <c r="HA6" s="496"/>
      <c r="HB6" s="496"/>
      <c r="HC6" s="496"/>
      <c r="HD6" s="496"/>
      <c r="HE6" s="496"/>
      <c r="HF6" s="496"/>
      <c r="HG6" s="496"/>
      <c r="HH6" s="496"/>
      <c r="HI6" s="496"/>
      <c r="HJ6" s="496"/>
      <c r="HK6" s="496"/>
      <c r="HL6" s="496"/>
      <c r="HM6" s="496"/>
      <c r="HN6" s="496"/>
      <c r="HO6" s="496"/>
      <c r="HP6" s="496"/>
      <c r="HQ6" s="496"/>
      <c r="HR6" s="496"/>
      <c r="HS6" s="496"/>
      <c r="HT6" s="496"/>
      <c r="HU6" s="496"/>
      <c r="HV6" s="496"/>
      <c r="HW6" s="496"/>
      <c r="HX6" s="496"/>
      <c r="HY6" s="496"/>
      <c r="HZ6" s="496"/>
      <c r="IA6" s="496"/>
      <c r="IB6" s="496"/>
      <c r="IC6" s="496"/>
      <c r="ID6" s="496"/>
      <c r="IE6" s="496"/>
      <c r="IF6" s="496"/>
      <c r="IG6" s="496"/>
      <c r="IH6" s="496"/>
      <c r="II6" s="496"/>
      <c r="IJ6" s="496"/>
      <c r="IK6" s="496"/>
      <c r="IL6" s="496"/>
      <c r="IM6" s="496"/>
      <c r="IN6" s="496"/>
      <c r="IO6" s="496"/>
      <c r="IP6" s="496"/>
      <c r="IQ6" s="496"/>
      <c r="IR6" s="496"/>
      <c r="IS6" s="496"/>
    </row>
    <row r="7" spans="1:253" ht="15.75" customHeight="1">
      <c r="A7" s="496" t="s">
        <v>654</v>
      </c>
      <c r="B7" s="496"/>
      <c r="C7" s="496"/>
      <c r="D7" s="496"/>
      <c r="E7" s="496"/>
      <c r="F7" s="496"/>
      <c r="G7" s="496"/>
      <c r="H7" s="496"/>
      <c r="I7" s="496"/>
      <c r="J7" s="496"/>
      <c r="K7" s="496"/>
      <c r="L7" s="496"/>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c r="AN7" s="363"/>
      <c r="AO7" s="363"/>
      <c r="AP7" s="363"/>
      <c r="AQ7" s="363"/>
      <c r="AR7" s="363"/>
      <c r="AS7" s="363"/>
      <c r="AT7" s="363"/>
      <c r="AU7" s="363"/>
      <c r="AV7" s="363"/>
      <c r="AW7" s="363"/>
      <c r="AX7" s="363"/>
      <c r="AY7" s="363"/>
      <c r="AZ7" s="363"/>
      <c r="BA7" s="363"/>
      <c r="BB7" s="363"/>
      <c r="BC7" s="363"/>
      <c r="BD7" s="363"/>
      <c r="BE7" s="363"/>
      <c r="BF7" s="363"/>
      <c r="BG7" s="363"/>
      <c r="BH7" s="363"/>
      <c r="BI7" s="363"/>
      <c r="BJ7" s="363"/>
      <c r="BK7" s="363"/>
      <c r="BL7" s="363"/>
      <c r="BM7" s="363"/>
      <c r="BN7" s="363"/>
      <c r="BO7" s="363"/>
      <c r="BP7" s="363"/>
      <c r="BQ7" s="363"/>
      <c r="BR7" s="363"/>
      <c r="BS7" s="363"/>
      <c r="BT7" s="363"/>
      <c r="BU7" s="363"/>
      <c r="BV7" s="363"/>
      <c r="BW7" s="363"/>
      <c r="BX7" s="363"/>
      <c r="BY7" s="363"/>
      <c r="BZ7" s="363"/>
      <c r="CA7" s="363"/>
      <c r="CB7" s="363"/>
      <c r="CC7" s="363"/>
      <c r="CD7" s="363"/>
      <c r="CE7" s="363"/>
      <c r="CF7" s="363"/>
      <c r="CG7" s="363"/>
      <c r="CH7" s="363"/>
      <c r="CI7" s="363"/>
      <c r="CJ7" s="363"/>
      <c r="CK7" s="363"/>
      <c r="CL7" s="363"/>
      <c r="CM7" s="363"/>
      <c r="CN7" s="363"/>
      <c r="CO7" s="363"/>
      <c r="CP7" s="363"/>
      <c r="CQ7" s="363"/>
      <c r="CR7" s="363"/>
      <c r="CS7" s="363"/>
      <c r="CT7" s="363"/>
      <c r="CU7" s="363"/>
      <c r="CV7" s="363"/>
      <c r="CW7" s="363"/>
      <c r="CX7" s="363"/>
      <c r="CY7" s="363"/>
      <c r="CZ7" s="363"/>
      <c r="DA7" s="363"/>
      <c r="DB7" s="363"/>
      <c r="DC7" s="363"/>
      <c r="DD7" s="363"/>
      <c r="DE7" s="363"/>
      <c r="DF7" s="363"/>
      <c r="DG7" s="363"/>
      <c r="DH7" s="363"/>
      <c r="DI7" s="363"/>
      <c r="DJ7" s="363"/>
      <c r="DK7" s="363"/>
      <c r="DL7" s="363"/>
      <c r="DM7" s="363"/>
      <c r="DN7" s="363"/>
      <c r="DO7" s="363"/>
      <c r="DP7" s="363"/>
      <c r="DQ7" s="363"/>
      <c r="DR7" s="363"/>
      <c r="DS7" s="363"/>
      <c r="DT7" s="363"/>
      <c r="DU7" s="363"/>
      <c r="DV7" s="363"/>
      <c r="DW7" s="363"/>
      <c r="DX7" s="363"/>
      <c r="DY7" s="363"/>
      <c r="DZ7" s="363"/>
      <c r="EA7" s="363"/>
      <c r="EB7" s="363"/>
      <c r="EC7" s="363"/>
      <c r="ED7" s="363"/>
      <c r="EE7" s="363"/>
      <c r="EF7" s="363"/>
      <c r="EG7" s="363"/>
      <c r="EH7" s="363"/>
      <c r="EI7" s="363"/>
      <c r="EJ7" s="363"/>
      <c r="EK7" s="363"/>
      <c r="EL7" s="363"/>
      <c r="EM7" s="363"/>
      <c r="EN7" s="363"/>
      <c r="EO7" s="363"/>
      <c r="EP7" s="363"/>
      <c r="EQ7" s="363"/>
      <c r="ER7" s="363"/>
      <c r="ES7" s="363"/>
      <c r="ET7" s="363"/>
      <c r="EU7" s="363"/>
      <c r="EV7" s="363"/>
      <c r="EW7" s="363"/>
      <c r="EX7" s="363"/>
      <c r="EY7" s="363"/>
      <c r="EZ7" s="363"/>
      <c r="FA7" s="363"/>
      <c r="FB7" s="363"/>
      <c r="FC7" s="363"/>
      <c r="FD7" s="363"/>
      <c r="FE7" s="363"/>
      <c r="FF7" s="363"/>
      <c r="FG7" s="363"/>
      <c r="FH7" s="363"/>
      <c r="FI7" s="363"/>
      <c r="FJ7" s="363"/>
      <c r="FK7" s="363"/>
      <c r="FL7" s="363"/>
      <c r="FM7" s="363"/>
      <c r="FN7" s="363"/>
      <c r="FO7" s="363"/>
      <c r="FP7" s="363"/>
      <c r="FQ7" s="363"/>
      <c r="FR7" s="363"/>
      <c r="FS7" s="363"/>
      <c r="FT7" s="363"/>
      <c r="FU7" s="363"/>
      <c r="FV7" s="363"/>
      <c r="FW7" s="363"/>
      <c r="FX7" s="363"/>
      <c r="FY7" s="363"/>
      <c r="FZ7" s="363"/>
      <c r="GA7" s="363"/>
      <c r="GB7" s="363"/>
      <c r="GC7" s="363"/>
      <c r="GD7" s="363"/>
      <c r="GE7" s="363"/>
      <c r="GF7" s="363"/>
      <c r="GG7" s="363"/>
      <c r="GH7" s="363"/>
      <c r="GI7" s="363"/>
      <c r="GJ7" s="363"/>
      <c r="GK7" s="363"/>
      <c r="GL7" s="363"/>
      <c r="GM7" s="363"/>
      <c r="GN7" s="363"/>
      <c r="GO7" s="363"/>
      <c r="GP7" s="363"/>
      <c r="GQ7" s="363"/>
      <c r="GR7" s="363"/>
      <c r="GS7" s="363"/>
      <c r="GT7" s="363"/>
      <c r="GU7" s="363"/>
      <c r="GV7" s="363"/>
      <c r="GW7" s="363"/>
      <c r="GX7" s="363"/>
      <c r="GY7" s="363"/>
      <c r="GZ7" s="363"/>
      <c r="HA7" s="363"/>
      <c r="HB7" s="363"/>
      <c r="HC7" s="363"/>
      <c r="HD7" s="363"/>
      <c r="HE7" s="363"/>
      <c r="HF7" s="363"/>
      <c r="HG7" s="363"/>
      <c r="HH7" s="363"/>
      <c r="HI7" s="363"/>
      <c r="HJ7" s="363"/>
      <c r="HK7" s="363"/>
      <c r="HL7" s="363"/>
      <c r="HM7" s="363"/>
      <c r="HN7" s="363"/>
      <c r="HO7" s="363"/>
      <c r="HP7" s="363"/>
      <c r="HQ7" s="363"/>
      <c r="HR7" s="363"/>
      <c r="HS7" s="363"/>
      <c r="HT7" s="363"/>
      <c r="HU7" s="363"/>
      <c r="HV7" s="363"/>
      <c r="HW7" s="363"/>
      <c r="HX7" s="363"/>
      <c r="HY7" s="363"/>
      <c r="HZ7" s="363"/>
      <c r="IA7" s="363"/>
      <c r="IB7" s="363"/>
      <c r="IC7" s="363"/>
      <c r="ID7" s="363"/>
      <c r="IE7" s="363"/>
      <c r="IF7" s="363"/>
      <c r="IG7" s="363"/>
      <c r="IH7" s="363"/>
      <c r="II7" s="363"/>
      <c r="IJ7" s="363"/>
      <c r="IK7" s="363"/>
      <c r="IL7" s="363"/>
      <c r="IM7" s="363"/>
      <c r="IN7" s="363"/>
      <c r="IO7" s="363"/>
      <c r="IP7" s="363"/>
      <c r="IQ7" s="363"/>
      <c r="IR7" s="363"/>
      <c r="IS7" s="363"/>
    </row>
    <row r="8" spans="1:253" ht="16.5" customHeight="1">
      <c r="A8" s="497" t="s">
        <v>664</v>
      </c>
      <c r="B8" s="497"/>
      <c r="C8" s="498">
        <v>2018</v>
      </c>
      <c r="D8" s="498"/>
      <c r="E8" s="498"/>
      <c r="F8" s="498"/>
      <c r="G8" s="498"/>
      <c r="H8" s="498"/>
      <c r="I8" s="498"/>
      <c r="J8" s="498"/>
      <c r="K8" s="528" t="s">
        <v>407</v>
      </c>
      <c r="L8" s="528"/>
    </row>
    <row r="9" spans="1:253" ht="38.25">
      <c r="A9" s="506" t="s">
        <v>443</v>
      </c>
      <c r="B9" s="503" t="s">
        <v>210</v>
      </c>
      <c r="C9" s="370" t="s">
        <v>256</v>
      </c>
      <c r="D9" s="370" t="s">
        <v>257</v>
      </c>
      <c r="E9" s="370" t="s">
        <v>269</v>
      </c>
      <c r="F9" s="370" t="s">
        <v>270</v>
      </c>
      <c r="G9" s="370" t="s">
        <v>735</v>
      </c>
      <c r="H9" s="370" t="s">
        <v>105</v>
      </c>
      <c r="I9" s="370" t="s">
        <v>106</v>
      </c>
      <c r="J9" s="370" t="s">
        <v>271</v>
      </c>
      <c r="K9" s="506" t="s">
        <v>215</v>
      </c>
      <c r="L9" s="506"/>
    </row>
    <row r="10" spans="1:253" ht="48" customHeight="1">
      <c r="A10" s="510"/>
      <c r="B10" s="505"/>
      <c r="C10" s="88" t="s">
        <v>207</v>
      </c>
      <c r="D10" s="369" t="s">
        <v>272</v>
      </c>
      <c r="E10" s="369" t="s">
        <v>273</v>
      </c>
      <c r="F10" s="369" t="s">
        <v>274</v>
      </c>
      <c r="G10" s="369" t="s">
        <v>191</v>
      </c>
      <c r="H10" s="369" t="s">
        <v>107</v>
      </c>
      <c r="I10" s="369" t="s">
        <v>420</v>
      </c>
      <c r="J10" s="369" t="s">
        <v>275</v>
      </c>
      <c r="K10" s="510"/>
      <c r="L10" s="510"/>
    </row>
    <row r="11" spans="1:253" customFormat="1" ht="83.25" customHeight="1" thickBot="1">
      <c r="A11" s="54">
        <v>45</v>
      </c>
      <c r="B11" s="58" t="s">
        <v>532</v>
      </c>
      <c r="C11" s="199">
        <v>17261</v>
      </c>
      <c r="D11" s="60">
        <v>1405</v>
      </c>
      <c r="E11" s="60">
        <v>794</v>
      </c>
      <c r="F11" s="60">
        <v>1053</v>
      </c>
      <c r="G11" s="60">
        <v>989</v>
      </c>
      <c r="H11" s="60">
        <v>8878</v>
      </c>
      <c r="I11" s="60">
        <v>4025</v>
      </c>
      <c r="J11" s="60">
        <v>117</v>
      </c>
      <c r="K11" s="512" t="s">
        <v>537</v>
      </c>
      <c r="L11" s="512"/>
    </row>
    <row r="12" spans="1:253" customFormat="1" ht="83.25" customHeight="1" thickBot="1">
      <c r="A12" s="56">
        <v>46</v>
      </c>
      <c r="B12" s="59" t="s">
        <v>533</v>
      </c>
      <c r="C12" s="197">
        <f>SUM(D12:J12)</f>
        <v>12962</v>
      </c>
      <c r="D12" s="61">
        <v>3007</v>
      </c>
      <c r="E12" s="61">
        <v>1242</v>
      </c>
      <c r="F12" s="61">
        <v>595</v>
      </c>
      <c r="G12" s="61">
        <v>707</v>
      </c>
      <c r="H12" s="61">
        <v>1682</v>
      </c>
      <c r="I12" s="61">
        <v>5218</v>
      </c>
      <c r="J12" s="61">
        <v>511</v>
      </c>
      <c r="K12" s="513" t="s">
        <v>536</v>
      </c>
      <c r="L12" s="513"/>
    </row>
    <row r="13" spans="1:253" customFormat="1" ht="83.25" customHeight="1">
      <c r="A13" s="55">
        <v>47</v>
      </c>
      <c r="B13" s="65" t="s">
        <v>534</v>
      </c>
      <c r="C13" s="198">
        <f>SUM(D13:J13)</f>
        <v>214564</v>
      </c>
      <c r="D13" s="66">
        <v>9409</v>
      </c>
      <c r="E13" s="66">
        <v>18666</v>
      </c>
      <c r="F13" s="66">
        <v>12531</v>
      </c>
      <c r="G13" s="66">
        <v>20380</v>
      </c>
      <c r="H13" s="66">
        <v>58011</v>
      </c>
      <c r="I13" s="66">
        <v>48993</v>
      </c>
      <c r="J13" s="66">
        <v>46574</v>
      </c>
      <c r="K13" s="493" t="s">
        <v>535</v>
      </c>
      <c r="L13" s="493"/>
    </row>
    <row r="14" spans="1:253" customFormat="1" ht="57" customHeight="1">
      <c r="A14" s="494" t="s">
        <v>207</v>
      </c>
      <c r="B14" s="494"/>
      <c r="C14" s="368">
        <f t="shared" ref="C14:J14" si="0">SUM(C11:C13)</f>
        <v>244787</v>
      </c>
      <c r="D14" s="368">
        <f t="shared" si="0"/>
        <v>13821</v>
      </c>
      <c r="E14" s="368">
        <f t="shared" si="0"/>
        <v>20702</v>
      </c>
      <c r="F14" s="368">
        <f t="shared" si="0"/>
        <v>14179</v>
      </c>
      <c r="G14" s="368">
        <f t="shared" si="0"/>
        <v>22076</v>
      </c>
      <c r="H14" s="368">
        <f t="shared" si="0"/>
        <v>68571</v>
      </c>
      <c r="I14" s="368">
        <f t="shared" si="0"/>
        <v>58236</v>
      </c>
      <c r="J14" s="368">
        <f t="shared" si="0"/>
        <v>47202</v>
      </c>
      <c r="K14" s="495" t="s">
        <v>204</v>
      </c>
      <c r="L14" s="495"/>
    </row>
    <row r="17" spans="1:1">
      <c r="A17" s="7"/>
    </row>
    <row r="18" spans="1:1">
      <c r="A18" s="7"/>
    </row>
    <row r="19" spans="1:1">
      <c r="A19" s="7"/>
    </row>
    <row r="20" spans="1:1">
      <c r="A20" s="7"/>
    </row>
    <row r="21" spans="1:1">
      <c r="A21" s="7"/>
    </row>
    <row r="22" spans="1:1">
      <c r="A22" s="7"/>
    </row>
  </sheetData>
  <mergeCells count="39">
    <mergeCell ref="A14:B14"/>
    <mergeCell ref="K14:L14"/>
    <mergeCell ref="A9:A10"/>
    <mergeCell ref="B9:B10"/>
    <mergeCell ref="K9:L10"/>
    <mergeCell ref="K11:L11"/>
    <mergeCell ref="K12:L12"/>
    <mergeCell ref="K13:L13"/>
    <mergeCell ref="HR6:IC6"/>
    <mergeCell ref="ID6:IO6"/>
    <mergeCell ref="IP6:IS6"/>
    <mergeCell ref="A7:L7"/>
    <mergeCell ref="A8:B8"/>
    <mergeCell ref="C8:J8"/>
    <mergeCell ref="K8:L8"/>
    <mergeCell ref="EX6:FI6"/>
    <mergeCell ref="FJ6:FU6"/>
    <mergeCell ref="FV6:GG6"/>
    <mergeCell ref="BR6:CC6"/>
    <mergeCell ref="GH6:GS6"/>
    <mergeCell ref="GT6:HE6"/>
    <mergeCell ref="HF6:HQ6"/>
    <mergeCell ref="CD6:CO6"/>
    <mergeCell ref="CP6:DA6"/>
    <mergeCell ref="DB6:DM6"/>
    <mergeCell ref="DN6:DY6"/>
    <mergeCell ref="DZ6:EK6"/>
    <mergeCell ref="EL6:EW6"/>
    <mergeCell ref="M6:U6"/>
    <mergeCell ref="V6:AG6"/>
    <mergeCell ref="AH6:AS6"/>
    <mergeCell ref="AT6:BE6"/>
    <mergeCell ref="BF6:BQ6"/>
    <mergeCell ref="A6:L6"/>
    <mergeCell ref="A1:L1"/>
    <mergeCell ref="A2:L2"/>
    <mergeCell ref="A3:L3"/>
    <mergeCell ref="A4:L4"/>
    <mergeCell ref="A5:L5"/>
  </mergeCells>
  <printOptions horizontalCentered="1" verticalCentered="1"/>
  <pageMargins left="0" right="0" top="0" bottom="0" header="0.3" footer="0.3"/>
  <pageSetup paperSize="9" scale="9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L69"/>
  <sheetViews>
    <sheetView tabSelected="1" view="pageBreakPreview" zoomScale="90" zoomScaleSheetLayoutView="90" workbookViewId="0">
      <selection activeCell="H45" sqref="H45"/>
    </sheetView>
  </sheetViews>
  <sheetFormatPr defaultColWidth="9.125" defaultRowHeight="14.25"/>
  <cols>
    <col min="1" max="1" width="5.75" style="14" customWidth="1"/>
    <col min="2" max="2" width="34.5" style="7" customWidth="1"/>
    <col min="3" max="3" width="10.875" style="7" customWidth="1"/>
    <col min="4" max="10" width="7.75" style="7" customWidth="1"/>
    <col min="11" max="11" width="35.75" style="7" customWidth="1"/>
    <col min="12" max="12" width="5.75" style="7" customWidth="1"/>
    <col min="13" max="16384" width="9.125" style="7"/>
  </cols>
  <sheetData>
    <row r="2" spans="1:12" ht="16.5" customHeight="1">
      <c r="A2" s="515" t="s">
        <v>276</v>
      </c>
      <c r="B2" s="515"/>
      <c r="C2" s="515"/>
      <c r="D2" s="515"/>
      <c r="E2" s="515"/>
      <c r="F2" s="515"/>
      <c r="G2" s="515"/>
      <c r="H2" s="515"/>
      <c r="I2" s="515"/>
      <c r="J2" s="515"/>
      <c r="K2" s="515"/>
      <c r="L2" s="515"/>
    </row>
    <row r="3" spans="1:12" ht="18">
      <c r="A3" s="515" t="s">
        <v>102</v>
      </c>
      <c r="B3" s="515"/>
      <c r="C3" s="515"/>
      <c r="D3" s="515"/>
      <c r="E3" s="515"/>
      <c r="F3" s="515"/>
      <c r="G3" s="515"/>
      <c r="H3" s="515"/>
      <c r="I3" s="515"/>
      <c r="J3" s="515"/>
      <c r="K3" s="515"/>
      <c r="L3" s="515"/>
    </row>
    <row r="4" spans="1:12" ht="18">
      <c r="A4" s="515" t="s">
        <v>655</v>
      </c>
      <c r="B4" s="515"/>
      <c r="C4" s="515"/>
      <c r="D4" s="515"/>
      <c r="E4" s="515"/>
      <c r="F4" s="515"/>
      <c r="G4" s="515"/>
      <c r="H4" s="515"/>
      <c r="I4" s="515"/>
      <c r="J4" s="515"/>
      <c r="K4" s="515"/>
      <c r="L4" s="515"/>
    </row>
    <row r="5" spans="1:12" ht="15.75">
      <c r="A5" s="496" t="s">
        <v>277</v>
      </c>
      <c r="B5" s="496"/>
      <c r="C5" s="496"/>
      <c r="D5" s="496"/>
      <c r="E5" s="496"/>
      <c r="F5" s="496"/>
      <c r="G5" s="496"/>
      <c r="H5" s="496"/>
      <c r="I5" s="496"/>
      <c r="J5" s="496"/>
      <c r="K5" s="496"/>
      <c r="L5" s="496"/>
    </row>
    <row r="6" spans="1:12" ht="15.75">
      <c r="A6" s="496" t="s">
        <v>416</v>
      </c>
      <c r="B6" s="496"/>
      <c r="C6" s="496"/>
      <c r="D6" s="496"/>
      <c r="E6" s="496"/>
      <c r="F6" s="496"/>
      <c r="G6" s="496"/>
      <c r="H6" s="496"/>
      <c r="I6" s="496"/>
      <c r="J6" s="496"/>
      <c r="K6" s="496"/>
      <c r="L6" s="496"/>
    </row>
    <row r="7" spans="1:12" ht="15.75">
      <c r="A7" s="496" t="s">
        <v>656</v>
      </c>
      <c r="B7" s="496"/>
      <c r="C7" s="496"/>
      <c r="D7" s="496"/>
      <c r="E7" s="496"/>
      <c r="F7" s="496"/>
      <c r="G7" s="496"/>
      <c r="H7" s="496"/>
      <c r="I7" s="496"/>
      <c r="J7" s="496"/>
      <c r="K7" s="496"/>
      <c r="L7" s="496"/>
    </row>
    <row r="8" spans="1:12" ht="16.5" customHeight="1">
      <c r="A8" s="497" t="s">
        <v>665</v>
      </c>
      <c r="B8" s="497"/>
      <c r="C8" s="558">
        <v>2018</v>
      </c>
      <c r="D8" s="558"/>
      <c r="E8" s="558"/>
      <c r="F8" s="558">
        <v>2009</v>
      </c>
      <c r="G8" s="558"/>
      <c r="H8" s="558"/>
      <c r="I8" s="558"/>
      <c r="J8" s="558"/>
      <c r="K8" s="528" t="s">
        <v>421</v>
      </c>
      <c r="L8" s="528"/>
    </row>
    <row r="9" spans="1:12" ht="37.9" customHeight="1">
      <c r="A9" s="506" t="s">
        <v>443</v>
      </c>
      <c r="B9" s="503" t="s">
        <v>210</v>
      </c>
      <c r="C9" s="276" t="s">
        <v>256</v>
      </c>
      <c r="D9" s="276" t="s">
        <v>257</v>
      </c>
      <c r="E9" s="276" t="s">
        <v>269</v>
      </c>
      <c r="F9" s="276" t="s">
        <v>270</v>
      </c>
      <c r="G9" s="276" t="s">
        <v>735</v>
      </c>
      <c r="H9" s="276" t="s">
        <v>105</v>
      </c>
      <c r="I9" s="276" t="s">
        <v>106</v>
      </c>
      <c r="J9" s="276" t="s">
        <v>271</v>
      </c>
      <c r="K9" s="559" t="s">
        <v>215</v>
      </c>
      <c r="L9" s="560"/>
    </row>
    <row r="10" spans="1:12" ht="43.9" customHeight="1">
      <c r="A10" s="510"/>
      <c r="B10" s="505"/>
      <c r="C10" s="88" t="s">
        <v>207</v>
      </c>
      <c r="D10" s="369" t="s">
        <v>272</v>
      </c>
      <c r="E10" s="369" t="s">
        <v>273</v>
      </c>
      <c r="F10" s="369" t="s">
        <v>274</v>
      </c>
      <c r="G10" s="369" t="s">
        <v>191</v>
      </c>
      <c r="H10" s="369" t="s">
        <v>107</v>
      </c>
      <c r="I10" s="369" t="s">
        <v>420</v>
      </c>
      <c r="J10" s="369" t="s">
        <v>275</v>
      </c>
      <c r="K10" s="561"/>
      <c r="L10" s="562"/>
    </row>
    <row r="11" spans="1:12" customFormat="1" ht="19.5">
      <c r="A11" s="212">
        <v>4511</v>
      </c>
      <c r="B11" s="301" t="s">
        <v>558</v>
      </c>
      <c r="C11" s="167">
        <v>328</v>
      </c>
      <c r="D11" s="302">
        <v>23</v>
      </c>
      <c r="E11" s="70">
        <v>17</v>
      </c>
      <c r="F11" s="70">
        <v>59</v>
      </c>
      <c r="G11" s="70">
        <v>65</v>
      </c>
      <c r="H11" s="70">
        <v>110</v>
      </c>
      <c r="I11" s="70">
        <v>52</v>
      </c>
      <c r="J11" s="70">
        <v>0</v>
      </c>
      <c r="K11" s="524" t="s">
        <v>557</v>
      </c>
      <c r="L11" s="524"/>
    </row>
    <row r="12" spans="1:12" customFormat="1" ht="19.5">
      <c r="A12" s="210">
        <v>4512</v>
      </c>
      <c r="B12" s="303" t="s">
        <v>559</v>
      </c>
      <c r="C12" s="304">
        <v>1570</v>
      </c>
      <c r="D12" s="305">
        <v>987</v>
      </c>
      <c r="E12" s="152">
        <v>198</v>
      </c>
      <c r="F12" s="152">
        <v>0</v>
      </c>
      <c r="G12" s="152">
        <v>0</v>
      </c>
      <c r="H12" s="152">
        <v>286</v>
      </c>
      <c r="I12" s="152">
        <v>98</v>
      </c>
      <c r="J12" s="152">
        <v>0</v>
      </c>
      <c r="K12" s="533" t="s">
        <v>560</v>
      </c>
      <c r="L12" s="533"/>
    </row>
    <row r="13" spans="1:12" customFormat="1" ht="19.5">
      <c r="A13" s="209">
        <v>4519</v>
      </c>
      <c r="B13" s="306" t="s">
        <v>722</v>
      </c>
      <c r="C13" s="167">
        <f>SUM(D13:J13)</f>
        <v>0</v>
      </c>
      <c r="D13" s="307">
        <v>0</v>
      </c>
      <c r="E13" s="63">
        <v>0</v>
      </c>
      <c r="F13" s="63">
        <v>0</v>
      </c>
      <c r="G13" s="63">
        <v>0</v>
      </c>
      <c r="H13" s="63">
        <v>0</v>
      </c>
      <c r="I13" s="63">
        <v>0</v>
      </c>
      <c r="J13" s="63">
        <v>0</v>
      </c>
      <c r="K13" s="534" t="s">
        <v>723</v>
      </c>
      <c r="L13" s="534"/>
    </row>
    <row r="14" spans="1:12" customFormat="1" ht="19.5">
      <c r="A14" s="210">
        <v>4531</v>
      </c>
      <c r="B14" s="303" t="s">
        <v>561</v>
      </c>
      <c r="C14" s="304">
        <f>SUM(D14:J14)</f>
        <v>14449</v>
      </c>
      <c r="D14" s="305">
        <v>385</v>
      </c>
      <c r="E14" s="152">
        <v>574</v>
      </c>
      <c r="F14" s="152">
        <v>607</v>
      </c>
      <c r="G14" s="152">
        <v>909</v>
      </c>
      <c r="H14" s="152">
        <v>8344</v>
      </c>
      <c r="I14" s="152">
        <v>3561</v>
      </c>
      <c r="J14" s="152">
        <v>69</v>
      </c>
      <c r="K14" s="533" t="s">
        <v>607</v>
      </c>
      <c r="L14" s="533"/>
    </row>
    <row r="15" spans="1:12" customFormat="1" ht="19.5">
      <c r="A15" s="209">
        <v>4532</v>
      </c>
      <c r="B15" s="306" t="s">
        <v>562</v>
      </c>
      <c r="C15" s="167">
        <f>SUM(D15:J15)</f>
        <v>906</v>
      </c>
      <c r="D15" s="307">
        <v>8</v>
      </c>
      <c r="E15" s="63">
        <v>4</v>
      </c>
      <c r="F15" s="63">
        <v>387</v>
      </c>
      <c r="G15" s="63">
        <v>15</v>
      </c>
      <c r="H15" s="63">
        <v>130</v>
      </c>
      <c r="I15" s="63">
        <v>314</v>
      </c>
      <c r="J15" s="63">
        <v>48</v>
      </c>
      <c r="K15" s="534" t="s">
        <v>606</v>
      </c>
      <c r="L15" s="534"/>
    </row>
    <row r="16" spans="1:12" customFormat="1" ht="19.5">
      <c r="A16" s="210">
        <v>4539</v>
      </c>
      <c r="B16" s="303" t="s">
        <v>563</v>
      </c>
      <c r="C16" s="304">
        <f>SUM(D16:J16)</f>
        <v>8</v>
      </c>
      <c r="D16" s="305">
        <v>2</v>
      </c>
      <c r="E16" s="152">
        <v>0</v>
      </c>
      <c r="F16" s="152">
        <v>0</v>
      </c>
      <c r="G16" s="152">
        <v>0</v>
      </c>
      <c r="H16" s="152">
        <v>6</v>
      </c>
      <c r="I16" s="152">
        <v>0</v>
      </c>
      <c r="J16" s="152">
        <v>0</v>
      </c>
      <c r="K16" s="533" t="s">
        <v>605</v>
      </c>
      <c r="L16" s="533"/>
    </row>
    <row r="17" spans="1:12" customFormat="1">
      <c r="A17" s="209">
        <v>4610</v>
      </c>
      <c r="B17" s="306" t="s">
        <v>538</v>
      </c>
      <c r="C17" s="167">
        <f>SUM(D17:J17)</f>
        <v>6</v>
      </c>
      <c r="D17" s="307">
        <v>6</v>
      </c>
      <c r="E17" s="63">
        <v>0</v>
      </c>
      <c r="F17" s="63">
        <v>0</v>
      </c>
      <c r="G17" s="63">
        <v>0</v>
      </c>
      <c r="H17" s="63">
        <v>0</v>
      </c>
      <c r="I17" s="63">
        <v>0</v>
      </c>
      <c r="J17" s="63">
        <v>0</v>
      </c>
      <c r="K17" s="534" t="s">
        <v>547</v>
      </c>
      <c r="L17" s="534"/>
    </row>
    <row r="18" spans="1:12" customFormat="1">
      <c r="A18" s="210">
        <v>4620</v>
      </c>
      <c r="B18" s="303" t="s">
        <v>564</v>
      </c>
      <c r="C18" s="304">
        <v>1792</v>
      </c>
      <c r="D18" s="305">
        <v>387</v>
      </c>
      <c r="E18" s="152">
        <v>129</v>
      </c>
      <c r="F18" s="152">
        <v>258</v>
      </c>
      <c r="G18" s="152">
        <v>245</v>
      </c>
      <c r="H18" s="152">
        <v>335</v>
      </c>
      <c r="I18" s="152">
        <v>181</v>
      </c>
      <c r="J18" s="152">
        <v>258</v>
      </c>
      <c r="K18" s="533" t="s">
        <v>604</v>
      </c>
      <c r="L18" s="533"/>
    </row>
    <row r="19" spans="1:12" customFormat="1">
      <c r="A19" s="209">
        <v>4631</v>
      </c>
      <c r="B19" s="306" t="s">
        <v>539</v>
      </c>
      <c r="C19" s="167">
        <f>SUM(D19:J19)</f>
        <v>825</v>
      </c>
      <c r="D19" s="307">
        <v>140</v>
      </c>
      <c r="E19" s="63">
        <v>17</v>
      </c>
      <c r="F19" s="63">
        <v>41</v>
      </c>
      <c r="G19" s="63">
        <v>61</v>
      </c>
      <c r="H19" s="63">
        <v>144</v>
      </c>
      <c r="I19" s="63">
        <v>338</v>
      </c>
      <c r="J19" s="63">
        <v>84</v>
      </c>
      <c r="K19" s="534" t="s">
        <v>548</v>
      </c>
      <c r="L19" s="534"/>
    </row>
    <row r="20" spans="1:12" customFormat="1">
      <c r="A20" s="210">
        <v>4632</v>
      </c>
      <c r="B20" s="303" t="s">
        <v>608</v>
      </c>
      <c r="C20" s="304">
        <v>703</v>
      </c>
      <c r="D20" s="305">
        <v>21</v>
      </c>
      <c r="E20" s="152">
        <v>38</v>
      </c>
      <c r="F20" s="152">
        <v>0</v>
      </c>
      <c r="G20" s="152">
        <v>50</v>
      </c>
      <c r="H20" s="152">
        <v>33</v>
      </c>
      <c r="I20" s="152">
        <v>527</v>
      </c>
      <c r="J20" s="152">
        <v>35</v>
      </c>
      <c r="K20" s="533" t="s">
        <v>603</v>
      </c>
      <c r="L20" s="533"/>
    </row>
    <row r="21" spans="1:12" customFormat="1" ht="26.45" customHeight="1">
      <c r="A21" s="209">
        <v>4641</v>
      </c>
      <c r="B21" s="306" t="s">
        <v>609</v>
      </c>
      <c r="C21" s="167">
        <f>SUM(D21:J21)</f>
        <v>157</v>
      </c>
      <c r="D21" s="307">
        <v>0</v>
      </c>
      <c r="E21" s="63">
        <v>0</v>
      </c>
      <c r="F21" s="63">
        <v>0</v>
      </c>
      <c r="G21" s="63">
        <v>0</v>
      </c>
      <c r="H21" s="63">
        <v>157</v>
      </c>
      <c r="I21" s="63">
        <v>0</v>
      </c>
      <c r="J21" s="63">
        <v>0</v>
      </c>
      <c r="K21" s="534" t="s">
        <v>602</v>
      </c>
      <c r="L21" s="534"/>
    </row>
    <row r="22" spans="1:12" customFormat="1" ht="18.600000000000001" customHeight="1">
      <c r="A22" s="210">
        <v>4647</v>
      </c>
      <c r="B22" s="303" t="s">
        <v>610</v>
      </c>
      <c r="C22" s="304">
        <v>746</v>
      </c>
      <c r="D22" s="305">
        <v>10</v>
      </c>
      <c r="E22" s="152">
        <v>56</v>
      </c>
      <c r="F22" s="152">
        <v>26</v>
      </c>
      <c r="G22" s="152">
        <v>23</v>
      </c>
      <c r="H22" s="152">
        <v>19</v>
      </c>
      <c r="I22" s="152">
        <v>597</v>
      </c>
      <c r="J22" s="152">
        <v>16</v>
      </c>
      <c r="K22" s="533" t="s">
        <v>601</v>
      </c>
      <c r="L22" s="533"/>
    </row>
    <row r="23" spans="1:12" customFormat="1" ht="39">
      <c r="A23" s="209">
        <v>4648</v>
      </c>
      <c r="B23" s="306" t="s">
        <v>611</v>
      </c>
      <c r="C23" s="167">
        <f>SUM(D23:J23)</f>
        <v>1883</v>
      </c>
      <c r="D23" s="307">
        <v>0</v>
      </c>
      <c r="E23" s="63">
        <v>183</v>
      </c>
      <c r="F23" s="63">
        <v>76</v>
      </c>
      <c r="G23" s="63">
        <v>34</v>
      </c>
      <c r="H23" s="63">
        <v>168</v>
      </c>
      <c r="I23" s="63">
        <v>1315</v>
      </c>
      <c r="J23" s="63">
        <v>107</v>
      </c>
      <c r="K23" s="534" t="s">
        <v>600</v>
      </c>
      <c r="L23" s="534"/>
    </row>
    <row r="24" spans="1:12" customFormat="1" ht="29.25">
      <c r="A24" s="210">
        <v>4649</v>
      </c>
      <c r="B24" s="303" t="s">
        <v>729</v>
      </c>
      <c r="C24" s="304">
        <v>0</v>
      </c>
      <c r="D24" s="305">
        <v>0</v>
      </c>
      <c r="E24" s="152">
        <v>0</v>
      </c>
      <c r="F24" s="152">
        <v>0</v>
      </c>
      <c r="G24" s="152">
        <v>0</v>
      </c>
      <c r="H24" s="152">
        <v>0</v>
      </c>
      <c r="I24" s="152">
        <v>0</v>
      </c>
      <c r="J24" s="152">
        <v>0</v>
      </c>
      <c r="K24" s="533" t="s">
        <v>730</v>
      </c>
      <c r="L24" s="533"/>
    </row>
    <row r="25" spans="1:12" customFormat="1" ht="19.5">
      <c r="A25" s="209">
        <v>4651</v>
      </c>
      <c r="B25" s="306" t="s">
        <v>612</v>
      </c>
      <c r="C25" s="167">
        <v>0</v>
      </c>
      <c r="D25" s="307">
        <v>0</v>
      </c>
      <c r="E25" s="63">
        <v>0</v>
      </c>
      <c r="F25" s="63">
        <v>0</v>
      </c>
      <c r="G25" s="63">
        <v>0</v>
      </c>
      <c r="H25" s="63">
        <v>0</v>
      </c>
      <c r="I25" s="63">
        <v>0</v>
      </c>
      <c r="J25" s="63">
        <v>0</v>
      </c>
      <c r="K25" s="534" t="s">
        <v>599</v>
      </c>
      <c r="L25" s="534"/>
    </row>
    <row r="26" spans="1:12" customFormat="1" ht="19.5">
      <c r="A26" s="210">
        <v>4652</v>
      </c>
      <c r="B26" s="303" t="s">
        <v>613</v>
      </c>
      <c r="C26" s="304">
        <v>845</v>
      </c>
      <c r="D26" s="305">
        <v>58</v>
      </c>
      <c r="E26" s="152">
        <v>81</v>
      </c>
      <c r="F26" s="152">
        <v>35</v>
      </c>
      <c r="G26" s="152">
        <v>138</v>
      </c>
      <c r="H26" s="152">
        <v>247</v>
      </c>
      <c r="I26" s="152">
        <v>276</v>
      </c>
      <c r="J26" s="152">
        <v>12</v>
      </c>
      <c r="K26" s="533" t="s">
        <v>598</v>
      </c>
      <c r="L26" s="533"/>
    </row>
    <row r="27" spans="1:12" customFormat="1" ht="15" customHeight="1">
      <c r="A27" s="209">
        <v>4653</v>
      </c>
      <c r="B27" s="306" t="s">
        <v>614</v>
      </c>
      <c r="C27" s="167">
        <v>307</v>
      </c>
      <c r="D27" s="307">
        <v>6</v>
      </c>
      <c r="E27" s="63">
        <v>43</v>
      </c>
      <c r="F27" s="63">
        <v>0</v>
      </c>
      <c r="G27" s="63">
        <v>3</v>
      </c>
      <c r="H27" s="63">
        <v>69</v>
      </c>
      <c r="I27" s="63">
        <v>186</v>
      </c>
      <c r="J27" s="63">
        <v>0</v>
      </c>
      <c r="K27" s="534" t="s">
        <v>597</v>
      </c>
      <c r="L27" s="534"/>
    </row>
    <row r="28" spans="1:12" customFormat="1">
      <c r="A28" s="210">
        <v>4659</v>
      </c>
      <c r="B28" s="303" t="s">
        <v>615</v>
      </c>
      <c r="C28" s="304">
        <f>SUM(D28:J28)</f>
        <v>1854</v>
      </c>
      <c r="D28" s="305">
        <v>689</v>
      </c>
      <c r="E28" s="152">
        <v>0</v>
      </c>
      <c r="F28" s="152">
        <v>0</v>
      </c>
      <c r="G28" s="152">
        <v>0</v>
      </c>
      <c r="H28" s="152">
        <v>77</v>
      </c>
      <c r="I28" s="152">
        <v>1088</v>
      </c>
      <c r="J28" s="152">
        <v>0</v>
      </c>
      <c r="K28" s="533" t="s">
        <v>549</v>
      </c>
      <c r="L28" s="533"/>
    </row>
    <row r="29" spans="1:12" customFormat="1" ht="19.5">
      <c r="A29" s="209">
        <v>4661</v>
      </c>
      <c r="B29" s="306" t="s">
        <v>616</v>
      </c>
      <c r="C29" s="167">
        <f>SUM(D29:J29)</f>
        <v>231</v>
      </c>
      <c r="D29" s="307">
        <v>62</v>
      </c>
      <c r="E29" s="63">
        <v>11</v>
      </c>
      <c r="F29" s="63">
        <v>47</v>
      </c>
      <c r="G29" s="63">
        <v>0</v>
      </c>
      <c r="H29" s="63">
        <v>54</v>
      </c>
      <c r="I29" s="63">
        <v>57</v>
      </c>
      <c r="J29" s="63">
        <v>0</v>
      </c>
      <c r="K29" s="534" t="s">
        <v>596</v>
      </c>
      <c r="L29" s="534"/>
    </row>
    <row r="30" spans="1:12" customFormat="1">
      <c r="A30" s="210">
        <v>4662</v>
      </c>
      <c r="B30" s="303" t="s">
        <v>540</v>
      </c>
      <c r="C30" s="304">
        <v>0</v>
      </c>
      <c r="D30" s="305">
        <v>0</v>
      </c>
      <c r="E30" s="152">
        <v>0</v>
      </c>
      <c r="F30" s="152">
        <v>0</v>
      </c>
      <c r="G30" s="152">
        <v>0</v>
      </c>
      <c r="H30" s="152">
        <v>0</v>
      </c>
      <c r="I30" s="152">
        <v>0</v>
      </c>
      <c r="J30" s="152">
        <v>0</v>
      </c>
      <c r="K30" s="533" t="s">
        <v>550</v>
      </c>
      <c r="L30" s="533"/>
    </row>
    <row r="31" spans="1:12" customFormat="1" ht="18" customHeight="1">
      <c r="A31" s="209">
        <v>4663</v>
      </c>
      <c r="B31" s="306" t="s">
        <v>617</v>
      </c>
      <c r="C31" s="167">
        <f>SUM(D31:J31)</f>
        <v>3240</v>
      </c>
      <c r="D31" s="307">
        <v>1571</v>
      </c>
      <c r="E31" s="63">
        <v>604</v>
      </c>
      <c r="F31" s="63">
        <v>103</v>
      </c>
      <c r="G31" s="63">
        <v>53</v>
      </c>
      <c r="H31" s="63">
        <v>331</v>
      </c>
      <c r="I31" s="63">
        <v>578</v>
      </c>
      <c r="J31" s="63">
        <v>0</v>
      </c>
      <c r="K31" s="534" t="s">
        <v>595</v>
      </c>
      <c r="L31" s="534"/>
    </row>
    <row r="32" spans="1:12" customFormat="1" ht="14.45" customHeight="1">
      <c r="A32" s="211">
        <v>4669</v>
      </c>
      <c r="B32" s="308" t="s">
        <v>790</v>
      </c>
      <c r="C32" s="310">
        <v>0</v>
      </c>
      <c r="D32" s="309">
        <v>0</v>
      </c>
      <c r="E32" s="143">
        <v>0</v>
      </c>
      <c r="F32" s="143">
        <v>0</v>
      </c>
      <c r="G32" s="143">
        <v>0</v>
      </c>
      <c r="H32" s="143">
        <v>0</v>
      </c>
      <c r="I32" s="143">
        <v>0</v>
      </c>
      <c r="J32" s="143">
        <v>0</v>
      </c>
      <c r="K32" s="542" t="s">
        <v>791</v>
      </c>
      <c r="L32" s="542"/>
    </row>
    <row r="33" spans="1:12" customFormat="1">
      <c r="A33" s="212">
        <v>4690</v>
      </c>
      <c r="B33" s="301" t="s">
        <v>541</v>
      </c>
      <c r="C33" s="395">
        <f>SUM(D33:J33)</f>
        <v>74</v>
      </c>
      <c r="D33" s="302">
        <v>0</v>
      </c>
      <c r="E33" s="70">
        <v>17</v>
      </c>
      <c r="F33" s="70">
        <v>0</v>
      </c>
      <c r="G33" s="70">
        <v>10</v>
      </c>
      <c r="H33" s="70">
        <v>21</v>
      </c>
      <c r="I33" s="70">
        <v>26</v>
      </c>
      <c r="J33" s="70">
        <v>0</v>
      </c>
      <c r="K33" s="524" t="s">
        <v>551</v>
      </c>
      <c r="L33" s="524"/>
    </row>
    <row r="34" spans="1:12" customFormat="1" ht="15" customHeight="1">
      <c r="A34" s="210">
        <v>4691</v>
      </c>
      <c r="B34" s="303" t="s">
        <v>618</v>
      </c>
      <c r="C34" s="304">
        <f>SUM(D34:J34)</f>
        <v>119</v>
      </c>
      <c r="D34" s="305">
        <v>59</v>
      </c>
      <c r="E34" s="152">
        <v>8</v>
      </c>
      <c r="F34" s="152">
        <v>4</v>
      </c>
      <c r="G34" s="152">
        <v>13</v>
      </c>
      <c r="H34" s="152">
        <v>26</v>
      </c>
      <c r="I34" s="152">
        <v>9</v>
      </c>
      <c r="J34" s="152">
        <v>0</v>
      </c>
      <c r="K34" s="533" t="s">
        <v>594</v>
      </c>
      <c r="L34" s="533"/>
    </row>
    <row r="35" spans="1:12" customFormat="1" ht="19.5">
      <c r="A35" s="209">
        <v>4692</v>
      </c>
      <c r="B35" s="306" t="s">
        <v>619</v>
      </c>
      <c r="C35" s="167">
        <f>SUM(D35:J35)</f>
        <v>180</v>
      </c>
      <c r="D35" s="307">
        <v>0</v>
      </c>
      <c r="E35" s="63">
        <v>56</v>
      </c>
      <c r="F35" s="63">
        <v>6</v>
      </c>
      <c r="G35" s="63">
        <v>78</v>
      </c>
      <c r="H35" s="63">
        <v>0</v>
      </c>
      <c r="I35" s="63">
        <v>40</v>
      </c>
      <c r="J35" s="63">
        <v>0</v>
      </c>
      <c r="K35" s="534" t="s">
        <v>593</v>
      </c>
      <c r="L35" s="534"/>
    </row>
    <row r="36" spans="1:12" customFormat="1">
      <c r="A36" s="210">
        <v>4712</v>
      </c>
      <c r="B36" s="303" t="s">
        <v>542</v>
      </c>
      <c r="C36" s="304">
        <f>SUM(D36:J36)</f>
        <v>0</v>
      </c>
      <c r="D36" s="305">
        <v>0</v>
      </c>
      <c r="E36" s="152">
        <v>0</v>
      </c>
      <c r="F36" s="152">
        <v>0</v>
      </c>
      <c r="G36" s="152">
        <v>0</v>
      </c>
      <c r="H36" s="152">
        <v>0</v>
      </c>
      <c r="I36" s="152">
        <v>0</v>
      </c>
      <c r="J36" s="152">
        <v>0</v>
      </c>
      <c r="K36" s="533" t="s">
        <v>552</v>
      </c>
      <c r="L36" s="533"/>
    </row>
    <row r="37" spans="1:12" customFormat="1">
      <c r="A37" s="209">
        <v>4714</v>
      </c>
      <c r="B37" s="306" t="s">
        <v>543</v>
      </c>
      <c r="C37" s="167">
        <v>26905</v>
      </c>
      <c r="D37" s="307">
        <v>3416</v>
      </c>
      <c r="E37" s="63">
        <v>2363</v>
      </c>
      <c r="F37" s="63">
        <v>614</v>
      </c>
      <c r="G37" s="63">
        <v>2500</v>
      </c>
      <c r="H37" s="63">
        <v>10645</v>
      </c>
      <c r="I37" s="63">
        <v>3908</v>
      </c>
      <c r="J37" s="63">
        <v>3460</v>
      </c>
      <c r="K37" s="534" t="s">
        <v>553</v>
      </c>
      <c r="L37" s="534"/>
    </row>
    <row r="38" spans="1:12" customFormat="1" ht="13.9" customHeight="1">
      <c r="A38" s="210">
        <v>4719</v>
      </c>
      <c r="B38" s="303" t="s">
        <v>644</v>
      </c>
      <c r="C38" s="304">
        <f>SUM(D38:J38)</f>
        <v>200</v>
      </c>
      <c r="D38" s="305">
        <v>0</v>
      </c>
      <c r="E38" s="152">
        <v>0</v>
      </c>
      <c r="F38" s="152">
        <v>0</v>
      </c>
      <c r="G38" s="152">
        <v>200</v>
      </c>
      <c r="H38" s="152">
        <v>0</v>
      </c>
      <c r="I38" s="152">
        <v>0</v>
      </c>
      <c r="J38" s="152">
        <v>0</v>
      </c>
      <c r="K38" s="533" t="s">
        <v>592</v>
      </c>
      <c r="L38" s="533"/>
    </row>
    <row r="39" spans="1:12" customFormat="1">
      <c r="A39" s="209">
        <v>4720</v>
      </c>
      <c r="B39" s="306" t="s">
        <v>621</v>
      </c>
      <c r="C39" s="167">
        <v>6259</v>
      </c>
      <c r="D39" s="307">
        <v>214</v>
      </c>
      <c r="E39" s="63">
        <v>437</v>
      </c>
      <c r="F39" s="63">
        <v>575</v>
      </c>
      <c r="G39" s="63">
        <v>838</v>
      </c>
      <c r="H39" s="63">
        <v>1363</v>
      </c>
      <c r="I39" s="63">
        <v>2552</v>
      </c>
      <c r="J39" s="63">
        <v>279</v>
      </c>
      <c r="K39" s="534" t="s">
        <v>591</v>
      </c>
      <c r="L39" s="534"/>
    </row>
    <row r="40" spans="1:12" customFormat="1">
      <c r="A40" s="210">
        <v>4722</v>
      </c>
      <c r="B40" s="303" t="s">
        <v>631</v>
      </c>
      <c r="C40" s="304">
        <f>SUM(D40:J40)</f>
        <v>104</v>
      </c>
      <c r="D40" s="305">
        <v>4</v>
      </c>
      <c r="E40" s="152">
        <v>5</v>
      </c>
      <c r="F40" s="152">
        <v>0</v>
      </c>
      <c r="G40" s="152">
        <v>0</v>
      </c>
      <c r="H40" s="152">
        <v>0</v>
      </c>
      <c r="I40" s="152">
        <v>81</v>
      </c>
      <c r="J40" s="152">
        <v>14</v>
      </c>
      <c r="K40" s="533" t="s">
        <v>590</v>
      </c>
      <c r="L40" s="533"/>
    </row>
    <row r="41" spans="1:12" customFormat="1">
      <c r="A41" s="209">
        <v>4723</v>
      </c>
      <c r="B41" s="306" t="s">
        <v>630</v>
      </c>
      <c r="C41" s="167">
        <f>SUM(D41:J41)</f>
        <v>169</v>
      </c>
      <c r="D41" s="307">
        <v>0</v>
      </c>
      <c r="E41" s="63">
        <v>9</v>
      </c>
      <c r="F41" s="63">
        <v>16</v>
      </c>
      <c r="G41" s="63">
        <v>9</v>
      </c>
      <c r="H41" s="63">
        <v>27</v>
      </c>
      <c r="I41" s="63">
        <v>108</v>
      </c>
      <c r="J41" s="63">
        <v>0</v>
      </c>
      <c r="K41" s="534" t="s">
        <v>589</v>
      </c>
      <c r="L41" s="534"/>
    </row>
    <row r="42" spans="1:12" customFormat="1">
      <c r="A42" s="210">
        <v>4724</v>
      </c>
      <c r="B42" s="303" t="s">
        <v>629</v>
      </c>
      <c r="C42" s="304">
        <v>4095</v>
      </c>
      <c r="D42" s="305">
        <v>0</v>
      </c>
      <c r="E42" s="152">
        <v>174</v>
      </c>
      <c r="F42" s="152">
        <v>250</v>
      </c>
      <c r="G42" s="152">
        <v>1253</v>
      </c>
      <c r="H42" s="152">
        <v>1125</v>
      </c>
      <c r="I42" s="152">
        <v>837</v>
      </c>
      <c r="J42" s="152">
        <v>457</v>
      </c>
      <c r="K42" s="533" t="s">
        <v>588</v>
      </c>
      <c r="L42" s="533"/>
    </row>
    <row r="43" spans="1:12" customFormat="1">
      <c r="A43" s="209">
        <v>4725</v>
      </c>
      <c r="B43" s="306" t="s">
        <v>628</v>
      </c>
      <c r="C43" s="167">
        <f>SUM(D43:J43)</f>
        <v>573</v>
      </c>
      <c r="D43" s="307">
        <v>0</v>
      </c>
      <c r="E43" s="63">
        <v>21</v>
      </c>
      <c r="F43" s="63">
        <v>0</v>
      </c>
      <c r="G43" s="63">
        <v>0</v>
      </c>
      <c r="H43" s="63">
        <v>0</v>
      </c>
      <c r="I43" s="63">
        <v>0</v>
      </c>
      <c r="J43" s="63">
        <v>552</v>
      </c>
      <c r="K43" s="534" t="s">
        <v>587</v>
      </c>
      <c r="L43" s="534"/>
    </row>
    <row r="44" spans="1:12" customFormat="1">
      <c r="A44" s="210">
        <v>4726</v>
      </c>
      <c r="B44" s="303" t="s">
        <v>544</v>
      </c>
      <c r="C44" s="304">
        <f>SUM(D44:J44)</f>
        <v>2465</v>
      </c>
      <c r="D44" s="305">
        <v>258</v>
      </c>
      <c r="E44" s="152">
        <v>243</v>
      </c>
      <c r="F44" s="152">
        <v>0</v>
      </c>
      <c r="G44" s="152">
        <v>17</v>
      </c>
      <c r="H44" s="152">
        <v>413</v>
      </c>
      <c r="I44" s="152">
        <v>143</v>
      </c>
      <c r="J44" s="152">
        <v>1391</v>
      </c>
      <c r="K44" s="533" t="s">
        <v>554</v>
      </c>
      <c r="L44" s="533"/>
    </row>
    <row r="45" spans="1:12" customFormat="1">
      <c r="A45" s="209">
        <v>4727</v>
      </c>
      <c r="B45" s="306" t="s">
        <v>627</v>
      </c>
      <c r="C45" s="167">
        <f>SUM(D45:J45)</f>
        <v>254</v>
      </c>
      <c r="D45" s="307">
        <v>46</v>
      </c>
      <c r="E45" s="63">
        <v>39</v>
      </c>
      <c r="F45" s="63">
        <v>13</v>
      </c>
      <c r="G45" s="63">
        <v>0</v>
      </c>
      <c r="H45" s="63">
        <v>95</v>
      </c>
      <c r="I45" s="63">
        <v>0</v>
      </c>
      <c r="J45" s="63">
        <v>61</v>
      </c>
      <c r="K45" s="534" t="s">
        <v>586</v>
      </c>
      <c r="L45" s="534"/>
    </row>
    <row r="46" spans="1:12" customFormat="1">
      <c r="A46" s="210">
        <v>4728</v>
      </c>
      <c r="B46" s="303" t="s">
        <v>632</v>
      </c>
      <c r="C46" s="304">
        <v>449</v>
      </c>
      <c r="D46" s="305">
        <v>14</v>
      </c>
      <c r="E46" s="152">
        <v>0</v>
      </c>
      <c r="F46" s="152">
        <v>0</v>
      </c>
      <c r="G46" s="152">
        <v>155</v>
      </c>
      <c r="H46" s="152">
        <v>281</v>
      </c>
      <c r="I46" s="152">
        <v>0</v>
      </c>
      <c r="J46" s="152">
        <v>0</v>
      </c>
      <c r="K46" s="533" t="s">
        <v>585</v>
      </c>
      <c r="L46" s="533"/>
    </row>
    <row r="47" spans="1:12" customFormat="1" ht="13.9" customHeight="1">
      <c r="A47" s="209">
        <v>4729</v>
      </c>
      <c r="B47" s="306" t="s">
        <v>641</v>
      </c>
      <c r="C47" s="167">
        <f>SUM(D47:J47)</f>
        <v>433</v>
      </c>
      <c r="D47" s="307">
        <v>0</v>
      </c>
      <c r="E47" s="63">
        <v>53</v>
      </c>
      <c r="F47" s="63">
        <v>0</v>
      </c>
      <c r="G47" s="63">
        <v>7</v>
      </c>
      <c r="H47" s="63">
        <v>225</v>
      </c>
      <c r="I47" s="63">
        <v>148</v>
      </c>
      <c r="J47" s="63">
        <v>0</v>
      </c>
      <c r="K47" s="534" t="s">
        <v>643</v>
      </c>
      <c r="L47" s="534"/>
    </row>
    <row r="48" spans="1:12" customFormat="1">
      <c r="A48" s="210">
        <v>4730</v>
      </c>
      <c r="B48" s="303" t="s">
        <v>626</v>
      </c>
      <c r="C48" s="304">
        <f>SUM(D48:J48)</f>
        <v>253</v>
      </c>
      <c r="D48" s="305">
        <v>54</v>
      </c>
      <c r="E48" s="152">
        <v>17</v>
      </c>
      <c r="F48" s="152">
        <v>18</v>
      </c>
      <c r="G48" s="152">
        <v>73</v>
      </c>
      <c r="H48" s="152">
        <v>88</v>
      </c>
      <c r="I48" s="152">
        <v>3</v>
      </c>
      <c r="J48" s="152">
        <v>0</v>
      </c>
      <c r="K48" s="533" t="s">
        <v>584</v>
      </c>
      <c r="L48" s="533"/>
    </row>
    <row r="49" spans="1:12" customFormat="1" ht="19.149999999999999" customHeight="1">
      <c r="A49" s="209">
        <v>4741</v>
      </c>
      <c r="B49" s="306" t="s">
        <v>633</v>
      </c>
      <c r="C49" s="167">
        <v>15433</v>
      </c>
      <c r="D49" s="307">
        <v>0</v>
      </c>
      <c r="E49" s="63">
        <v>624</v>
      </c>
      <c r="F49" s="63">
        <v>957</v>
      </c>
      <c r="G49" s="63">
        <v>10030</v>
      </c>
      <c r="H49" s="63">
        <v>2205</v>
      </c>
      <c r="I49" s="63">
        <v>1401</v>
      </c>
      <c r="J49" s="63">
        <v>217</v>
      </c>
      <c r="K49" s="534" t="s">
        <v>583</v>
      </c>
      <c r="L49" s="534"/>
    </row>
    <row r="50" spans="1:12" customFormat="1" ht="19.5">
      <c r="A50" s="210">
        <v>4742</v>
      </c>
      <c r="B50" s="303" t="s">
        <v>705</v>
      </c>
      <c r="C50" s="304">
        <f>SUM(D50:J50)</f>
        <v>0</v>
      </c>
      <c r="D50" s="305">
        <v>0</v>
      </c>
      <c r="E50" s="152">
        <v>0</v>
      </c>
      <c r="F50" s="152">
        <v>0</v>
      </c>
      <c r="G50" s="152">
        <v>0</v>
      </c>
      <c r="H50" s="152">
        <v>0</v>
      </c>
      <c r="I50" s="152">
        <v>0</v>
      </c>
      <c r="J50" s="152">
        <v>0</v>
      </c>
      <c r="K50" s="533" t="s">
        <v>704</v>
      </c>
      <c r="L50" s="533"/>
    </row>
    <row r="51" spans="1:12" customFormat="1" ht="19.149999999999999" customHeight="1">
      <c r="A51" s="209">
        <v>4751</v>
      </c>
      <c r="B51" s="306" t="s">
        <v>625</v>
      </c>
      <c r="C51" s="167">
        <f>SUM(D51:J51)</f>
        <v>18272</v>
      </c>
      <c r="D51" s="307">
        <v>326</v>
      </c>
      <c r="E51" s="63">
        <v>888</v>
      </c>
      <c r="F51" s="63">
        <v>1788</v>
      </c>
      <c r="G51" s="63">
        <v>1474</v>
      </c>
      <c r="H51" s="63">
        <v>5962</v>
      </c>
      <c r="I51" s="63">
        <v>4474</v>
      </c>
      <c r="J51" s="63">
        <v>3360</v>
      </c>
      <c r="K51" s="534" t="s">
        <v>582</v>
      </c>
      <c r="L51" s="534"/>
    </row>
    <row r="52" spans="1:12" customFormat="1" ht="39">
      <c r="A52" s="210">
        <v>4752</v>
      </c>
      <c r="B52" s="303" t="s">
        <v>624</v>
      </c>
      <c r="C52" s="304">
        <v>35074</v>
      </c>
      <c r="D52" s="305">
        <v>0</v>
      </c>
      <c r="E52" s="152">
        <v>1222</v>
      </c>
      <c r="F52" s="152">
        <v>0</v>
      </c>
      <c r="G52" s="152">
        <v>3055</v>
      </c>
      <c r="H52" s="152">
        <v>11916</v>
      </c>
      <c r="I52" s="152">
        <v>18780</v>
      </c>
      <c r="J52" s="152">
        <v>102</v>
      </c>
      <c r="K52" s="533" t="s">
        <v>581</v>
      </c>
      <c r="L52" s="533"/>
    </row>
    <row r="53" spans="1:12" customFormat="1" ht="19.149999999999999" customHeight="1">
      <c r="A53" s="209">
        <v>4753</v>
      </c>
      <c r="B53" s="306" t="s">
        <v>623</v>
      </c>
      <c r="C53" s="167">
        <f t="shared" ref="C53:C58" si="0">SUM(D53:J53)</f>
        <v>300</v>
      </c>
      <c r="D53" s="307">
        <v>26</v>
      </c>
      <c r="E53" s="63">
        <v>73</v>
      </c>
      <c r="F53" s="63">
        <v>0</v>
      </c>
      <c r="G53" s="63">
        <v>71</v>
      </c>
      <c r="H53" s="63">
        <v>78</v>
      </c>
      <c r="I53" s="63">
        <v>0</v>
      </c>
      <c r="J53" s="63">
        <v>52</v>
      </c>
      <c r="K53" s="534" t="s">
        <v>580</v>
      </c>
      <c r="L53" s="534"/>
    </row>
    <row r="54" spans="1:12" customFormat="1">
      <c r="A54" s="210">
        <v>4754</v>
      </c>
      <c r="B54" s="303" t="s">
        <v>545</v>
      </c>
      <c r="C54" s="304">
        <f t="shared" si="0"/>
        <v>6020</v>
      </c>
      <c r="D54" s="305">
        <v>0</v>
      </c>
      <c r="E54" s="152">
        <v>929</v>
      </c>
      <c r="F54" s="152">
        <v>0</v>
      </c>
      <c r="G54" s="152">
        <v>0</v>
      </c>
      <c r="H54" s="152">
        <v>1083</v>
      </c>
      <c r="I54" s="152">
        <v>3443</v>
      </c>
      <c r="J54" s="152">
        <v>565</v>
      </c>
      <c r="K54" s="533" t="s">
        <v>555</v>
      </c>
      <c r="L54" s="533"/>
    </row>
    <row r="55" spans="1:12" customFormat="1" ht="19.5">
      <c r="A55" s="209">
        <v>4755</v>
      </c>
      <c r="B55" s="306" t="s">
        <v>640</v>
      </c>
      <c r="C55" s="167">
        <f t="shared" si="0"/>
        <v>7415</v>
      </c>
      <c r="D55" s="307">
        <v>0</v>
      </c>
      <c r="E55" s="63">
        <v>2964</v>
      </c>
      <c r="F55" s="63">
        <v>0</v>
      </c>
      <c r="G55" s="63">
        <v>0</v>
      </c>
      <c r="H55" s="63">
        <v>239</v>
      </c>
      <c r="I55" s="63">
        <v>3868</v>
      </c>
      <c r="J55" s="63">
        <v>344</v>
      </c>
      <c r="K55" s="534" t="s">
        <v>579</v>
      </c>
      <c r="L55" s="534"/>
    </row>
    <row r="56" spans="1:12" customFormat="1">
      <c r="A56" s="211">
        <v>4756</v>
      </c>
      <c r="B56" s="308" t="s">
        <v>634</v>
      </c>
      <c r="C56" s="310">
        <f t="shared" si="0"/>
        <v>14351</v>
      </c>
      <c r="D56" s="309">
        <v>247</v>
      </c>
      <c r="E56" s="143">
        <v>19</v>
      </c>
      <c r="F56" s="143">
        <v>0</v>
      </c>
      <c r="G56" s="143">
        <v>5</v>
      </c>
      <c r="H56" s="143">
        <v>75</v>
      </c>
      <c r="I56" s="143">
        <v>41</v>
      </c>
      <c r="J56" s="143">
        <v>13964</v>
      </c>
      <c r="K56" s="542" t="s">
        <v>578</v>
      </c>
      <c r="L56" s="542"/>
    </row>
    <row r="57" spans="1:12" customFormat="1" ht="19.149999999999999" customHeight="1">
      <c r="A57" s="212">
        <v>4761</v>
      </c>
      <c r="B57" s="301" t="s">
        <v>635</v>
      </c>
      <c r="C57" s="395">
        <f t="shared" si="0"/>
        <v>33368</v>
      </c>
      <c r="D57" s="302">
        <v>5</v>
      </c>
      <c r="E57" s="70">
        <v>1086</v>
      </c>
      <c r="F57" s="70">
        <v>0</v>
      </c>
      <c r="G57" s="70">
        <v>0</v>
      </c>
      <c r="H57" s="70">
        <v>16125</v>
      </c>
      <c r="I57" s="70">
        <v>5375</v>
      </c>
      <c r="J57" s="70">
        <v>10777</v>
      </c>
      <c r="K57" s="524" t="s">
        <v>577</v>
      </c>
      <c r="L57" s="524"/>
    </row>
    <row r="58" spans="1:12" customFormat="1" ht="19.5">
      <c r="A58" s="210">
        <v>4762</v>
      </c>
      <c r="B58" s="303" t="s">
        <v>636</v>
      </c>
      <c r="C58" s="304">
        <f t="shared" si="0"/>
        <v>237</v>
      </c>
      <c r="D58" s="305">
        <v>0</v>
      </c>
      <c r="E58" s="152">
        <v>18</v>
      </c>
      <c r="F58" s="152">
        <v>0</v>
      </c>
      <c r="G58" s="152">
        <v>0</v>
      </c>
      <c r="H58" s="152">
        <v>219</v>
      </c>
      <c r="I58" s="152">
        <v>0</v>
      </c>
      <c r="J58" s="152">
        <v>0</v>
      </c>
      <c r="K58" s="533" t="s">
        <v>576</v>
      </c>
      <c r="L58" s="533"/>
    </row>
    <row r="59" spans="1:12" customFormat="1" ht="29.25">
      <c r="A59" s="209">
        <v>4763</v>
      </c>
      <c r="B59" s="306" t="s">
        <v>637</v>
      </c>
      <c r="C59" s="167">
        <v>568</v>
      </c>
      <c r="D59" s="307">
        <v>0</v>
      </c>
      <c r="E59" s="63">
        <v>65</v>
      </c>
      <c r="F59" s="63">
        <v>0</v>
      </c>
      <c r="G59" s="63">
        <v>52</v>
      </c>
      <c r="H59" s="63">
        <v>436</v>
      </c>
      <c r="I59" s="63">
        <v>0</v>
      </c>
      <c r="J59" s="63">
        <v>16</v>
      </c>
      <c r="K59" s="534" t="s">
        <v>575</v>
      </c>
      <c r="L59" s="534"/>
    </row>
    <row r="60" spans="1:12" customFormat="1">
      <c r="A60" s="210">
        <v>4764</v>
      </c>
      <c r="B60" s="303" t="s">
        <v>622</v>
      </c>
      <c r="C60" s="304">
        <f>SUM(D60:J60)</f>
        <v>186</v>
      </c>
      <c r="D60" s="305">
        <v>0</v>
      </c>
      <c r="E60" s="152">
        <v>13</v>
      </c>
      <c r="F60" s="152">
        <v>0</v>
      </c>
      <c r="G60" s="152">
        <v>0</v>
      </c>
      <c r="H60" s="152">
        <v>133</v>
      </c>
      <c r="I60" s="152">
        <v>0</v>
      </c>
      <c r="J60" s="152">
        <v>40</v>
      </c>
      <c r="K60" s="533" t="s">
        <v>574</v>
      </c>
      <c r="L60" s="533"/>
    </row>
    <row r="61" spans="1:12" customFormat="1" ht="39">
      <c r="A61" s="209">
        <v>4771</v>
      </c>
      <c r="B61" s="306" t="s">
        <v>638</v>
      </c>
      <c r="C61" s="167">
        <f>SUM(D61:J61)</f>
        <v>2691</v>
      </c>
      <c r="D61" s="307">
        <v>416</v>
      </c>
      <c r="E61" s="63">
        <v>715</v>
      </c>
      <c r="F61" s="63">
        <v>130</v>
      </c>
      <c r="G61" s="63">
        <v>0</v>
      </c>
      <c r="H61" s="63">
        <v>1170</v>
      </c>
      <c r="I61" s="63">
        <v>0</v>
      </c>
      <c r="J61" s="63">
        <v>260</v>
      </c>
      <c r="K61" s="534" t="s">
        <v>573</v>
      </c>
      <c r="L61" s="534"/>
    </row>
    <row r="62" spans="1:12" customFormat="1" ht="19.149999999999999" customHeight="1">
      <c r="A62" s="210">
        <v>4772</v>
      </c>
      <c r="B62" s="303" t="s">
        <v>639</v>
      </c>
      <c r="C62" s="304">
        <v>3858</v>
      </c>
      <c r="D62" s="305">
        <v>977</v>
      </c>
      <c r="E62" s="152">
        <v>727</v>
      </c>
      <c r="F62" s="152">
        <v>0</v>
      </c>
      <c r="G62" s="152">
        <v>160</v>
      </c>
      <c r="H62" s="152">
        <v>822</v>
      </c>
      <c r="I62" s="152">
        <v>1093</v>
      </c>
      <c r="J62" s="152">
        <v>80</v>
      </c>
      <c r="K62" s="533" t="s">
        <v>572</v>
      </c>
      <c r="L62" s="533"/>
    </row>
    <row r="63" spans="1:12" customFormat="1" ht="19.149999999999999" customHeight="1">
      <c r="A63" s="209">
        <v>4774</v>
      </c>
      <c r="B63" s="306" t="s">
        <v>546</v>
      </c>
      <c r="C63" s="167">
        <v>345</v>
      </c>
      <c r="D63" s="307">
        <v>0</v>
      </c>
      <c r="E63" s="63">
        <v>24</v>
      </c>
      <c r="F63" s="63">
        <v>49</v>
      </c>
      <c r="G63" s="63">
        <v>56</v>
      </c>
      <c r="H63" s="63">
        <v>91</v>
      </c>
      <c r="I63" s="63">
        <v>83</v>
      </c>
      <c r="J63" s="63">
        <v>43</v>
      </c>
      <c r="K63" s="534" t="s">
        <v>556</v>
      </c>
      <c r="L63" s="534"/>
    </row>
    <row r="64" spans="1:12" customFormat="1" ht="19.149999999999999" customHeight="1">
      <c r="A64" s="210">
        <v>4775</v>
      </c>
      <c r="B64" s="303" t="s">
        <v>568</v>
      </c>
      <c r="C64" s="304">
        <v>26156</v>
      </c>
      <c r="D64" s="305">
        <v>3372</v>
      </c>
      <c r="E64" s="152">
        <v>5293</v>
      </c>
      <c r="F64" s="152">
        <v>5091</v>
      </c>
      <c r="G64" s="152">
        <v>0</v>
      </c>
      <c r="H64" s="152">
        <v>1979</v>
      </c>
      <c r="I64" s="152">
        <v>318</v>
      </c>
      <c r="J64" s="152">
        <v>10102</v>
      </c>
      <c r="K64" s="533" t="s">
        <v>571</v>
      </c>
      <c r="L64" s="533"/>
    </row>
    <row r="65" spans="1:12" customFormat="1" ht="29.25">
      <c r="A65" s="209">
        <v>4776</v>
      </c>
      <c r="B65" s="306" t="s">
        <v>567</v>
      </c>
      <c r="C65" s="167">
        <v>2410</v>
      </c>
      <c r="D65" s="307">
        <v>0</v>
      </c>
      <c r="E65" s="63">
        <v>135</v>
      </c>
      <c r="F65" s="63">
        <v>349</v>
      </c>
      <c r="G65" s="63">
        <v>308</v>
      </c>
      <c r="H65" s="63">
        <v>399</v>
      </c>
      <c r="I65" s="63">
        <v>935</v>
      </c>
      <c r="J65" s="63">
        <v>285</v>
      </c>
      <c r="K65" s="534" t="s">
        <v>570</v>
      </c>
      <c r="L65" s="534"/>
    </row>
    <row r="66" spans="1:12" ht="19.5">
      <c r="A66" s="210">
        <v>4777</v>
      </c>
      <c r="B66" s="303" t="s">
        <v>566</v>
      </c>
      <c r="C66" s="304">
        <v>186</v>
      </c>
      <c r="D66" s="305">
        <v>34</v>
      </c>
      <c r="E66" s="152">
        <v>56</v>
      </c>
      <c r="F66" s="152">
        <v>0</v>
      </c>
      <c r="G66" s="152">
        <v>0</v>
      </c>
      <c r="H66" s="152">
        <v>97</v>
      </c>
      <c r="I66" s="152">
        <v>0</v>
      </c>
      <c r="J66" s="152">
        <v>0</v>
      </c>
      <c r="K66" s="533" t="s">
        <v>569</v>
      </c>
      <c r="L66" s="533"/>
    </row>
    <row r="67" spans="1:12">
      <c r="A67" s="209">
        <v>4778</v>
      </c>
      <c r="B67" s="306" t="s">
        <v>725</v>
      </c>
      <c r="C67" s="167">
        <v>66</v>
      </c>
      <c r="D67" s="307">
        <v>0</v>
      </c>
      <c r="E67" s="63">
        <v>1</v>
      </c>
      <c r="F67" s="63">
        <v>12</v>
      </c>
      <c r="G67" s="63">
        <v>23</v>
      </c>
      <c r="H67" s="63">
        <v>27</v>
      </c>
      <c r="I67" s="63">
        <v>2</v>
      </c>
      <c r="J67" s="63">
        <v>0</v>
      </c>
      <c r="K67" s="534" t="s">
        <v>726</v>
      </c>
      <c r="L67" s="534"/>
    </row>
    <row r="68" spans="1:12" ht="19.149999999999999" customHeight="1">
      <c r="A68" s="210">
        <v>4779</v>
      </c>
      <c r="B68" s="303" t="s">
        <v>565</v>
      </c>
      <c r="C68" s="304">
        <v>5467</v>
      </c>
      <c r="D68" s="305">
        <v>0</v>
      </c>
      <c r="E68" s="152">
        <v>450</v>
      </c>
      <c r="F68" s="152">
        <v>2668</v>
      </c>
      <c r="G68" s="152">
        <v>96</v>
      </c>
      <c r="H68" s="152">
        <v>697</v>
      </c>
      <c r="I68" s="152">
        <v>1401</v>
      </c>
      <c r="J68" s="152">
        <v>154</v>
      </c>
      <c r="K68" s="533" t="s">
        <v>642</v>
      </c>
      <c r="L68" s="533"/>
    </row>
    <row r="69" spans="1:12" ht="28.9" customHeight="1">
      <c r="A69" s="543" t="s">
        <v>207</v>
      </c>
      <c r="B69" s="543"/>
      <c r="C69" s="315">
        <f t="shared" ref="C69:J69" si="1">SUM(C11:C68)</f>
        <v>244785</v>
      </c>
      <c r="D69" s="315">
        <f t="shared" si="1"/>
        <v>13823</v>
      </c>
      <c r="E69" s="315">
        <f t="shared" si="1"/>
        <v>20699</v>
      </c>
      <c r="F69" s="315">
        <f t="shared" si="1"/>
        <v>14179</v>
      </c>
      <c r="G69" s="315">
        <f t="shared" si="1"/>
        <v>22079</v>
      </c>
      <c r="H69" s="315">
        <f t="shared" si="1"/>
        <v>68572</v>
      </c>
      <c r="I69" s="315">
        <f t="shared" si="1"/>
        <v>58237</v>
      </c>
      <c r="J69" s="315">
        <f t="shared" si="1"/>
        <v>47204</v>
      </c>
      <c r="K69" s="544" t="s">
        <v>204</v>
      </c>
      <c r="L69" s="544"/>
    </row>
  </sheetData>
  <mergeCells count="72">
    <mergeCell ref="K64:L64"/>
    <mergeCell ref="K65:L65"/>
    <mergeCell ref="K66:L66"/>
    <mergeCell ref="K68:L68"/>
    <mergeCell ref="A69:B69"/>
    <mergeCell ref="K69:L69"/>
    <mergeCell ref="K67:L67"/>
    <mergeCell ref="K63:L63"/>
    <mergeCell ref="K52:L52"/>
    <mergeCell ref="K53:L53"/>
    <mergeCell ref="K54:L54"/>
    <mergeCell ref="K55:L55"/>
    <mergeCell ref="K56:L56"/>
    <mergeCell ref="K57:L57"/>
    <mergeCell ref="K58:L58"/>
    <mergeCell ref="K59:L59"/>
    <mergeCell ref="K60:L60"/>
    <mergeCell ref="K61:L61"/>
    <mergeCell ref="K62:L62"/>
    <mergeCell ref="K51:L51"/>
    <mergeCell ref="K39:L39"/>
    <mergeCell ref="K40:L40"/>
    <mergeCell ref="K41:L41"/>
    <mergeCell ref="K42:L42"/>
    <mergeCell ref="K43:L43"/>
    <mergeCell ref="K44:L44"/>
    <mergeCell ref="K45:L45"/>
    <mergeCell ref="K49:L49"/>
    <mergeCell ref="K50:L50"/>
    <mergeCell ref="K47:L47"/>
    <mergeCell ref="K48:L48"/>
    <mergeCell ref="K46:L46"/>
    <mergeCell ref="K32:L32"/>
    <mergeCell ref="K38:L38"/>
    <mergeCell ref="K26:L26"/>
    <mergeCell ref="K27:L27"/>
    <mergeCell ref="K28:L28"/>
    <mergeCell ref="K29:L29"/>
    <mergeCell ref="K30:L30"/>
    <mergeCell ref="K36:L36"/>
    <mergeCell ref="K31:L31"/>
    <mergeCell ref="K33:L33"/>
    <mergeCell ref="K34:L34"/>
    <mergeCell ref="K35:L35"/>
    <mergeCell ref="K37:L37"/>
    <mergeCell ref="K23:L23"/>
    <mergeCell ref="K24:L24"/>
    <mergeCell ref="K25:L25"/>
    <mergeCell ref="K14:L14"/>
    <mergeCell ref="K15:L15"/>
    <mergeCell ref="K16:L16"/>
    <mergeCell ref="K17:L17"/>
    <mergeCell ref="K18:L18"/>
    <mergeCell ref="K19:L19"/>
    <mergeCell ref="K20:L20"/>
    <mergeCell ref="K21:L21"/>
    <mergeCell ref="K22:L22"/>
    <mergeCell ref="A6:L6"/>
    <mergeCell ref="A2:L2"/>
    <mergeCell ref="A3:L3"/>
    <mergeCell ref="A4:L4"/>
    <mergeCell ref="A5:L5"/>
    <mergeCell ref="K13:L13"/>
    <mergeCell ref="K11:L11"/>
    <mergeCell ref="K12:L12"/>
    <mergeCell ref="A7:L7"/>
    <mergeCell ref="A8:B8"/>
    <mergeCell ref="C8:J8"/>
    <mergeCell ref="K8:L8"/>
    <mergeCell ref="A9:A10"/>
    <mergeCell ref="B9:B10"/>
    <mergeCell ref="K9:L10"/>
  </mergeCells>
  <printOptions horizontalCentered="1"/>
  <pageMargins left="0" right="0" top="0.19685039370078741" bottom="0" header="0.31496062992125984" footer="0.31496062992125984"/>
  <pageSetup paperSize="9" scale="90" orientation="landscape" r:id="rId1"/>
  <rowBreaks count="2" manualBreakCount="2">
    <brk id="32" max="11" man="1"/>
    <brk id="56" max="11"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U20"/>
  <sheetViews>
    <sheetView tabSelected="1" view="pageBreakPreview" zoomScale="90" zoomScaleSheetLayoutView="90" workbookViewId="0">
      <selection activeCell="H45" sqref="H45"/>
    </sheetView>
  </sheetViews>
  <sheetFormatPr defaultColWidth="9.125" defaultRowHeight="14.25"/>
  <cols>
    <col min="1" max="1" width="7.625" style="14" customWidth="1"/>
    <col min="2" max="2" width="20.625" style="7" customWidth="1"/>
    <col min="3" max="12" width="9.625" style="7" customWidth="1"/>
    <col min="13" max="13" width="20.625" style="7" customWidth="1"/>
    <col min="14" max="14" width="7.625" style="7" customWidth="1"/>
    <col min="15" max="16384" width="9.125" style="7"/>
  </cols>
  <sheetData>
    <row r="1" spans="1:255" s="3" customFormat="1" ht="47.25" customHeight="1">
      <c r="A1" s="514"/>
      <c r="B1" s="514"/>
      <c r="C1" s="514"/>
      <c r="D1" s="514"/>
      <c r="E1" s="514"/>
      <c r="F1" s="514"/>
      <c r="G1" s="514"/>
      <c r="H1" s="514"/>
      <c r="I1" s="514"/>
      <c r="J1" s="514"/>
      <c r="K1" s="514"/>
      <c r="L1" s="514"/>
      <c r="M1" s="514"/>
      <c r="N1" s="514"/>
    </row>
    <row r="2" spans="1:255" ht="16.5" customHeight="1">
      <c r="A2" s="515" t="s">
        <v>368</v>
      </c>
      <c r="B2" s="515"/>
      <c r="C2" s="515"/>
      <c r="D2" s="515"/>
      <c r="E2" s="515"/>
      <c r="F2" s="515"/>
      <c r="G2" s="515"/>
      <c r="H2" s="515"/>
      <c r="I2" s="515"/>
      <c r="J2" s="515"/>
      <c r="K2" s="515"/>
      <c r="L2" s="515"/>
      <c r="M2" s="515"/>
      <c r="N2" s="515"/>
    </row>
    <row r="3" spans="1:255" ht="18" customHeight="1">
      <c r="A3" s="515" t="s">
        <v>102</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515"/>
      <c r="BS3" s="515"/>
      <c r="BT3" s="515"/>
      <c r="BU3" s="515"/>
      <c r="BV3" s="515"/>
      <c r="BW3" s="515"/>
      <c r="BX3" s="515"/>
      <c r="BY3" s="515"/>
      <c r="BZ3" s="515"/>
      <c r="CA3" s="515"/>
      <c r="CB3" s="515"/>
      <c r="CC3" s="515"/>
      <c r="CD3" s="515"/>
      <c r="CE3" s="515"/>
      <c r="CF3" s="515"/>
      <c r="CG3" s="515"/>
      <c r="CH3" s="515"/>
      <c r="CI3" s="515"/>
      <c r="CJ3" s="515"/>
      <c r="CK3" s="515"/>
      <c r="CL3" s="515"/>
      <c r="CM3" s="515"/>
      <c r="CN3" s="515"/>
      <c r="CO3" s="515"/>
      <c r="CP3" s="515"/>
      <c r="CQ3" s="515"/>
      <c r="CR3" s="515"/>
      <c r="CS3" s="515"/>
      <c r="CT3" s="515"/>
      <c r="CU3" s="515"/>
      <c r="CV3" s="515"/>
      <c r="CW3" s="515"/>
      <c r="CX3" s="515"/>
      <c r="CY3" s="515"/>
      <c r="CZ3" s="515"/>
      <c r="DA3" s="515"/>
      <c r="DB3" s="515"/>
      <c r="DC3" s="515"/>
      <c r="DD3" s="515"/>
      <c r="DE3" s="515"/>
      <c r="DF3" s="515"/>
      <c r="DG3" s="515"/>
      <c r="DH3" s="515"/>
      <c r="DI3" s="515"/>
      <c r="DJ3" s="515"/>
      <c r="DK3" s="515"/>
      <c r="DL3" s="515"/>
      <c r="DM3" s="515"/>
      <c r="DN3" s="515"/>
      <c r="DO3" s="515"/>
      <c r="DP3" s="515"/>
      <c r="DQ3" s="515"/>
      <c r="DR3" s="515"/>
      <c r="DS3" s="515"/>
      <c r="DT3" s="515"/>
      <c r="DU3" s="515"/>
      <c r="DV3" s="515"/>
      <c r="DW3" s="515"/>
      <c r="DX3" s="515"/>
      <c r="DY3" s="515"/>
      <c r="DZ3" s="515"/>
      <c r="EA3" s="515"/>
      <c r="EB3" s="515"/>
      <c r="EC3" s="515"/>
      <c r="ED3" s="515"/>
      <c r="EE3" s="515"/>
      <c r="EF3" s="515"/>
      <c r="EG3" s="515"/>
      <c r="EH3" s="515"/>
      <c r="EI3" s="515"/>
      <c r="EJ3" s="515"/>
      <c r="EK3" s="515"/>
      <c r="EL3" s="515"/>
      <c r="EM3" s="515"/>
      <c r="EN3" s="515"/>
      <c r="EO3" s="515"/>
      <c r="EP3" s="515"/>
      <c r="EQ3" s="515"/>
      <c r="ER3" s="515"/>
      <c r="ES3" s="515"/>
      <c r="ET3" s="515"/>
      <c r="EU3" s="515"/>
      <c r="EV3" s="515"/>
      <c r="EW3" s="515"/>
      <c r="EX3" s="515"/>
      <c r="EY3" s="515"/>
      <c r="EZ3" s="515"/>
      <c r="FA3" s="515"/>
      <c r="FB3" s="515"/>
      <c r="FC3" s="515"/>
      <c r="FD3" s="515"/>
      <c r="FE3" s="515"/>
      <c r="FF3" s="515"/>
      <c r="FG3" s="515"/>
      <c r="FH3" s="515"/>
      <c r="FI3" s="515"/>
      <c r="FJ3" s="515"/>
      <c r="FK3" s="515"/>
      <c r="FL3" s="515"/>
      <c r="FM3" s="515"/>
      <c r="FN3" s="515"/>
      <c r="FO3" s="515"/>
      <c r="FP3" s="515"/>
      <c r="FQ3" s="515"/>
      <c r="FR3" s="515"/>
      <c r="FS3" s="515"/>
      <c r="FT3" s="515"/>
      <c r="FU3" s="515"/>
      <c r="FV3" s="515"/>
      <c r="FW3" s="515"/>
      <c r="FX3" s="515"/>
      <c r="FY3" s="515"/>
      <c r="FZ3" s="515"/>
      <c r="GA3" s="515"/>
      <c r="GB3" s="515"/>
      <c r="GC3" s="515"/>
      <c r="GD3" s="515"/>
      <c r="GE3" s="515"/>
      <c r="GF3" s="515"/>
      <c r="GG3" s="515"/>
      <c r="GH3" s="515"/>
      <c r="GI3" s="515"/>
      <c r="GJ3" s="515"/>
      <c r="GK3" s="515"/>
      <c r="GL3" s="515"/>
      <c r="GM3" s="515"/>
      <c r="GN3" s="515"/>
      <c r="GO3" s="515"/>
      <c r="GP3" s="515"/>
      <c r="GQ3" s="515"/>
      <c r="GR3" s="515"/>
      <c r="GS3" s="515"/>
      <c r="GT3" s="515"/>
      <c r="GU3" s="515"/>
      <c r="GV3" s="515"/>
      <c r="GW3" s="515"/>
      <c r="GX3" s="515"/>
      <c r="GY3" s="515"/>
      <c r="GZ3" s="515"/>
      <c r="HA3" s="515"/>
      <c r="HB3" s="515"/>
      <c r="HC3" s="515"/>
      <c r="HD3" s="515"/>
      <c r="HE3" s="515"/>
      <c r="HF3" s="515"/>
      <c r="HG3" s="515"/>
      <c r="HH3" s="515"/>
      <c r="HI3" s="515"/>
      <c r="HJ3" s="515"/>
      <c r="HK3" s="515"/>
      <c r="HL3" s="515"/>
      <c r="HM3" s="515"/>
      <c r="HN3" s="515"/>
      <c r="HO3" s="515"/>
      <c r="HP3" s="515"/>
      <c r="HQ3" s="515"/>
      <c r="HR3" s="515"/>
      <c r="HS3" s="515"/>
      <c r="HT3" s="515"/>
      <c r="HU3" s="515"/>
      <c r="HV3" s="515"/>
      <c r="HW3" s="515"/>
      <c r="HX3" s="515"/>
      <c r="HY3" s="515"/>
      <c r="HZ3" s="515"/>
      <c r="IA3" s="515"/>
      <c r="IB3" s="515"/>
      <c r="IC3" s="515"/>
      <c r="ID3" s="515"/>
      <c r="IE3" s="515"/>
      <c r="IF3" s="515"/>
      <c r="IG3" s="515"/>
      <c r="IH3" s="515"/>
      <c r="II3" s="515"/>
      <c r="IJ3" s="515"/>
      <c r="IK3" s="515"/>
      <c r="IL3" s="515"/>
      <c r="IM3" s="515"/>
      <c r="IN3" s="515"/>
      <c r="IO3" s="515"/>
      <c r="IP3" s="515"/>
      <c r="IQ3" s="515"/>
      <c r="IR3" s="515"/>
      <c r="IS3" s="515"/>
      <c r="IT3" s="515"/>
      <c r="IU3" s="515"/>
    </row>
    <row r="4" spans="1:255" ht="18" customHeight="1">
      <c r="A4" s="284"/>
      <c r="B4" s="284"/>
      <c r="C4" s="284"/>
      <c r="D4" s="515" t="s">
        <v>653</v>
      </c>
      <c r="E4" s="515"/>
      <c r="F4" s="515"/>
      <c r="G4" s="515"/>
      <c r="H4" s="515"/>
      <c r="I4" s="515"/>
      <c r="J4" s="515"/>
      <c r="K4" s="515"/>
      <c r="L4" s="515"/>
      <c r="M4" s="515"/>
      <c r="N4" s="515"/>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c r="DM4" s="284"/>
      <c r="DN4" s="284"/>
      <c r="DO4" s="284"/>
      <c r="DP4" s="284"/>
      <c r="DQ4" s="284"/>
      <c r="DR4" s="284"/>
      <c r="DS4" s="284"/>
      <c r="DT4" s="284"/>
      <c r="DU4" s="284"/>
      <c r="DV4" s="284"/>
      <c r="DW4" s="284"/>
      <c r="DX4" s="284"/>
      <c r="DY4" s="284"/>
      <c r="DZ4" s="284"/>
      <c r="EA4" s="284"/>
      <c r="EB4" s="284"/>
      <c r="EC4" s="284"/>
      <c r="ED4" s="284"/>
      <c r="EE4" s="284"/>
      <c r="EF4" s="284"/>
      <c r="EG4" s="284"/>
      <c r="EH4" s="284"/>
      <c r="EI4" s="284"/>
      <c r="EJ4" s="284"/>
      <c r="EK4" s="284"/>
      <c r="EL4" s="284"/>
      <c r="EM4" s="284"/>
      <c r="EN4" s="284"/>
      <c r="EO4" s="284"/>
      <c r="EP4" s="284"/>
      <c r="EQ4" s="284"/>
      <c r="ER4" s="284"/>
      <c r="ES4" s="284"/>
      <c r="ET4" s="284"/>
      <c r="EU4" s="284"/>
      <c r="EV4" s="284"/>
      <c r="EW4" s="284"/>
      <c r="EX4" s="284"/>
      <c r="EY4" s="284"/>
      <c r="EZ4" s="284"/>
      <c r="FA4" s="284"/>
      <c r="FB4" s="284"/>
      <c r="FC4" s="284"/>
      <c r="FD4" s="284"/>
      <c r="FE4" s="284"/>
      <c r="FF4" s="284"/>
      <c r="FG4" s="284"/>
      <c r="FH4" s="284"/>
      <c r="FI4" s="284"/>
      <c r="FJ4" s="284"/>
      <c r="FK4" s="284"/>
      <c r="FL4" s="284"/>
      <c r="FM4" s="284"/>
      <c r="FN4" s="284"/>
      <c r="FO4" s="284"/>
      <c r="FP4" s="284"/>
      <c r="FQ4" s="284"/>
      <c r="FR4" s="284"/>
      <c r="FS4" s="284"/>
      <c r="FT4" s="284"/>
      <c r="FU4" s="284"/>
      <c r="FV4" s="284"/>
      <c r="FW4" s="284"/>
      <c r="FX4" s="284"/>
      <c r="FY4" s="284"/>
      <c r="FZ4" s="284"/>
      <c r="GA4" s="284"/>
      <c r="GB4" s="284"/>
      <c r="GC4" s="284"/>
      <c r="GD4" s="284"/>
      <c r="GE4" s="284"/>
      <c r="GF4" s="284"/>
      <c r="GG4" s="284"/>
      <c r="GH4" s="284"/>
      <c r="GI4" s="284"/>
      <c r="GJ4" s="284"/>
      <c r="GK4" s="284"/>
      <c r="GL4" s="284"/>
      <c r="GM4" s="284"/>
      <c r="GN4" s="284"/>
      <c r="GO4" s="284"/>
      <c r="GP4" s="284"/>
      <c r="GQ4" s="284"/>
      <c r="GR4" s="284"/>
      <c r="GS4" s="284"/>
      <c r="GT4" s="284"/>
      <c r="GU4" s="284"/>
      <c r="GV4" s="284"/>
      <c r="GW4" s="284"/>
      <c r="GX4" s="284"/>
      <c r="GY4" s="284"/>
      <c r="GZ4" s="284"/>
      <c r="HA4" s="284"/>
      <c r="HB4" s="284"/>
      <c r="HC4" s="284"/>
      <c r="HD4" s="284"/>
      <c r="HE4" s="284"/>
      <c r="HF4" s="284"/>
      <c r="HG4" s="284"/>
      <c r="HH4" s="284"/>
      <c r="HI4" s="284"/>
      <c r="HJ4" s="284"/>
      <c r="HK4" s="284"/>
      <c r="HL4" s="284"/>
      <c r="HM4" s="284"/>
      <c r="HN4" s="284"/>
      <c r="HO4" s="284"/>
      <c r="HP4" s="284"/>
      <c r="HQ4" s="284"/>
      <c r="HR4" s="284"/>
      <c r="HS4" s="284"/>
      <c r="HT4" s="284"/>
      <c r="HU4" s="284"/>
      <c r="HV4" s="284"/>
      <c r="HW4" s="284"/>
      <c r="HX4" s="284"/>
      <c r="HY4" s="284"/>
      <c r="HZ4" s="284"/>
      <c r="IA4" s="284"/>
      <c r="IB4" s="284"/>
      <c r="IC4" s="284"/>
      <c r="ID4" s="284"/>
      <c r="IE4" s="284"/>
      <c r="IF4" s="284"/>
      <c r="IG4" s="284"/>
      <c r="IH4" s="284"/>
      <c r="II4" s="284"/>
      <c r="IJ4" s="284"/>
      <c r="IK4" s="284"/>
      <c r="IL4" s="284"/>
      <c r="IM4" s="284"/>
      <c r="IN4" s="284"/>
      <c r="IO4" s="284"/>
      <c r="IP4" s="284"/>
      <c r="IQ4" s="284"/>
      <c r="IR4" s="284"/>
      <c r="IS4" s="284"/>
      <c r="IT4" s="284"/>
      <c r="IU4" s="284"/>
    </row>
    <row r="5" spans="1:255" ht="15.75" customHeight="1">
      <c r="A5" s="496" t="s">
        <v>369</v>
      </c>
      <c r="B5" s="496"/>
      <c r="C5" s="496"/>
      <c r="D5" s="496"/>
      <c r="E5" s="496"/>
      <c r="F5" s="496"/>
      <c r="G5" s="496"/>
      <c r="H5" s="496"/>
      <c r="I5" s="496"/>
      <c r="J5" s="496"/>
      <c r="K5" s="496"/>
      <c r="L5" s="496"/>
      <c r="M5" s="496"/>
      <c r="N5" s="496"/>
    </row>
    <row r="6" spans="1:255" ht="15.75" customHeight="1">
      <c r="A6" s="496" t="s">
        <v>416</v>
      </c>
      <c r="B6" s="496"/>
      <c r="C6" s="496"/>
      <c r="D6" s="496"/>
      <c r="E6" s="496"/>
      <c r="F6" s="496"/>
      <c r="G6" s="496"/>
      <c r="H6" s="496"/>
      <c r="I6" s="496"/>
      <c r="J6" s="496"/>
      <c r="K6" s="496"/>
      <c r="L6" s="496"/>
      <c r="M6" s="496"/>
      <c r="N6" s="496"/>
    </row>
    <row r="7" spans="1:255" ht="15.75" customHeight="1">
      <c r="A7" s="496" t="s">
        <v>654</v>
      </c>
      <c r="B7" s="496"/>
      <c r="C7" s="496"/>
      <c r="D7" s="496"/>
      <c r="E7" s="496"/>
      <c r="F7" s="496"/>
      <c r="G7" s="496"/>
      <c r="H7" s="496"/>
      <c r="I7" s="496"/>
      <c r="J7" s="496"/>
      <c r="K7" s="496"/>
      <c r="L7" s="496"/>
      <c r="M7" s="496"/>
      <c r="N7" s="496"/>
    </row>
    <row r="8" spans="1:255" ht="15.75" customHeight="1">
      <c r="A8" s="497" t="s">
        <v>666</v>
      </c>
      <c r="B8" s="497"/>
      <c r="C8" s="498">
        <v>2018</v>
      </c>
      <c r="D8" s="498"/>
      <c r="E8" s="498"/>
      <c r="F8" s="498"/>
      <c r="G8" s="498"/>
      <c r="H8" s="498"/>
      <c r="I8" s="498"/>
      <c r="J8" s="498"/>
      <c r="K8" s="498"/>
      <c r="L8" s="498"/>
      <c r="M8" s="499" t="s">
        <v>422</v>
      </c>
      <c r="N8" s="499"/>
    </row>
    <row r="9" spans="1:255" ht="46.5" customHeight="1">
      <c r="A9" s="506" t="s">
        <v>443</v>
      </c>
      <c r="B9" s="503" t="s">
        <v>210</v>
      </c>
      <c r="C9" s="293" t="s">
        <v>256</v>
      </c>
      <c r="D9" s="293" t="s">
        <v>307</v>
      </c>
      <c r="E9" s="293" t="s">
        <v>308</v>
      </c>
      <c r="F9" s="293" t="s">
        <v>309</v>
      </c>
      <c r="G9" s="293" t="s">
        <v>310</v>
      </c>
      <c r="H9" s="293" t="s">
        <v>311</v>
      </c>
      <c r="I9" s="293" t="s">
        <v>312</v>
      </c>
      <c r="J9" s="293" t="s">
        <v>313</v>
      </c>
      <c r="K9" s="293" t="s">
        <v>314</v>
      </c>
      <c r="L9" s="293" t="s">
        <v>176</v>
      </c>
      <c r="M9" s="506" t="s">
        <v>215</v>
      </c>
      <c r="N9" s="506"/>
    </row>
    <row r="10" spans="1:255" ht="59.25" customHeight="1">
      <c r="A10" s="510"/>
      <c r="B10" s="505"/>
      <c r="C10" s="88" t="s">
        <v>207</v>
      </c>
      <c r="D10" s="290" t="s">
        <v>315</v>
      </c>
      <c r="E10" s="290" t="s">
        <v>74</v>
      </c>
      <c r="F10" s="290" t="s">
        <v>366</v>
      </c>
      <c r="G10" s="290" t="s">
        <v>367</v>
      </c>
      <c r="H10" s="290" t="s">
        <v>355</v>
      </c>
      <c r="I10" s="290" t="s">
        <v>75</v>
      </c>
      <c r="J10" s="290" t="s">
        <v>76</v>
      </c>
      <c r="K10" s="290" t="s">
        <v>77</v>
      </c>
      <c r="L10" s="290" t="s">
        <v>365</v>
      </c>
      <c r="M10" s="510"/>
      <c r="N10" s="510"/>
    </row>
    <row r="11" spans="1:255" customFormat="1" ht="77.25" customHeight="1" thickBot="1">
      <c r="A11" s="54">
        <v>45</v>
      </c>
      <c r="B11" s="58" t="s">
        <v>532</v>
      </c>
      <c r="C11" s="199">
        <f>SUM(D11:L11)</f>
        <v>72923</v>
      </c>
      <c r="D11" s="60">
        <v>8033</v>
      </c>
      <c r="E11" s="60">
        <v>53713</v>
      </c>
      <c r="F11" s="60">
        <v>0</v>
      </c>
      <c r="G11" s="60">
        <v>0</v>
      </c>
      <c r="H11" s="60">
        <v>6642</v>
      </c>
      <c r="I11" s="60">
        <v>0</v>
      </c>
      <c r="J11" s="60">
        <v>2038</v>
      </c>
      <c r="K11" s="60">
        <v>1705</v>
      </c>
      <c r="L11" s="60">
        <v>792</v>
      </c>
      <c r="M11" s="512" t="s">
        <v>537</v>
      </c>
      <c r="N11" s="512"/>
    </row>
    <row r="12" spans="1:255" customFormat="1" ht="77.25" customHeight="1" thickBot="1">
      <c r="A12" s="56">
        <v>46</v>
      </c>
      <c r="B12" s="59" t="s">
        <v>533</v>
      </c>
      <c r="C12" s="197">
        <f>SUM(D12:L12)</f>
        <v>59604</v>
      </c>
      <c r="D12" s="61">
        <v>7190</v>
      </c>
      <c r="E12" s="61">
        <v>47501</v>
      </c>
      <c r="F12" s="61">
        <v>14</v>
      </c>
      <c r="G12" s="61">
        <v>397</v>
      </c>
      <c r="H12" s="61">
        <v>1137</v>
      </c>
      <c r="I12" s="61">
        <v>210</v>
      </c>
      <c r="J12" s="61">
        <v>177</v>
      </c>
      <c r="K12" s="61">
        <v>2227</v>
      </c>
      <c r="L12" s="61">
        <v>751</v>
      </c>
      <c r="M12" s="513" t="s">
        <v>536</v>
      </c>
      <c r="N12" s="513"/>
    </row>
    <row r="13" spans="1:255" customFormat="1" ht="77.25" customHeight="1">
      <c r="A13" s="55">
        <v>47</v>
      </c>
      <c r="B13" s="65" t="s">
        <v>534</v>
      </c>
      <c r="C13" s="198">
        <f>SUM(D13:L13)</f>
        <v>891350</v>
      </c>
      <c r="D13" s="66">
        <v>85162</v>
      </c>
      <c r="E13" s="66">
        <v>756859</v>
      </c>
      <c r="F13" s="66">
        <v>9353</v>
      </c>
      <c r="G13" s="66">
        <v>984</v>
      </c>
      <c r="H13" s="66">
        <v>6177</v>
      </c>
      <c r="I13" s="66">
        <v>197</v>
      </c>
      <c r="J13" s="66">
        <v>3837</v>
      </c>
      <c r="K13" s="66">
        <v>18673</v>
      </c>
      <c r="L13" s="66">
        <v>10108</v>
      </c>
      <c r="M13" s="493" t="s">
        <v>535</v>
      </c>
      <c r="N13" s="493"/>
    </row>
    <row r="14" spans="1:255" ht="50.25" customHeight="1">
      <c r="A14" s="494" t="s">
        <v>207</v>
      </c>
      <c r="B14" s="494"/>
      <c r="C14" s="292">
        <f t="shared" ref="C14:J14" si="0">SUM(C11:C13)</f>
        <v>1023877</v>
      </c>
      <c r="D14" s="292">
        <f t="shared" si="0"/>
        <v>100385</v>
      </c>
      <c r="E14" s="292">
        <f t="shared" si="0"/>
        <v>858073</v>
      </c>
      <c r="F14" s="292">
        <f t="shared" si="0"/>
        <v>9367</v>
      </c>
      <c r="G14" s="292">
        <f t="shared" si="0"/>
        <v>1381</v>
      </c>
      <c r="H14" s="292">
        <f t="shared" si="0"/>
        <v>13956</v>
      </c>
      <c r="I14" s="292">
        <f t="shared" si="0"/>
        <v>407</v>
      </c>
      <c r="J14" s="292">
        <f t="shared" si="0"/>
        <v>6052</v>
      </c>
      <c r="K14" s="292">
        <f>SUM(K11:K13)</f>
        <v>22605</v>
      </c>
      <c r="L14" s="292">
        <f>SUM(L11:L13)</f>
        <v>11651</v>
      </c>
      <c r="M14" s="495" t="s">
        <v>204</v>
      </c>
      <c r="N14" s="495"/>
    </row>
    <row r="15" spans="1:255" ht="15" customHeight="1">
      <c r="A15" s="563"/>
      <c r="B15" s="563"/>
      <c r="C15" s="563"/>
      <c r="D15" s="563"/>
      <c r="E15" s="563"/>
      <c r="F15" s="563"/>
      <c r="I15" s="74"/>
      <c r="J15" s="564"/>
      <c r="K15" s="564"/>
      <c r="L15" s="564"/>
      <c r="M15" s="564"/>
      <c r="N15" s="564"/>
    </row>
    <row r="16" spans="1:255">
      <c r="A16" s="7"/>
    </row>
    <row r="17" spans="1:12" ht="16.5">
      <c r="A17" s="7"/>
      <c r="C17" s="142"/>
      <c r="D17" s="142"/>
      <c r="E17" s="142"/>
      <c r="F17" s="142"/>
      <c r="G17" s="142"/>
      <c r="H17" s="142"/>
      <c r="I17" s="142"/>
      <c r="J17" s="142"/>
      <c r="K17" s="142"/>
      <c r="L17" s="142"/>
    </row>
    <row r="18" spans="1:12">
      <c r="A18" s="7"/>
    </row>
    <row r="19" spans="1:12">
      <c r="A19" s="7"/>
    </row>
    <row r="20" spans="1:12">
      <c r="A20" s="7"/>
    </row>
  </sheetData>
  <mergeCells count="38">
    <mergeCell ref="A1:N1"/>
    <mergeCell ref="A2:N2"/>
    <mergeCell ref="A3:N3"/>
    <mergeCell ref="O3:AA3"/>
    <mergeCell ref="AB3:AO3"/>
    <mergeCell ref="A6:N6"/>
    <mergeCell ref="EJ3:EW3"/>
    <mergeCell ref="EX3:FK3"/>
    <mergeCell ref="FL3:FY3"/>
    <mergeCell ref="FZ3:GM3"/>
    <mergeCell ref="BD3:BQ3"/>
    <mergeCell ref="BR3:CE3"/>
    <mergeCell ref="CF3:CS3"/>
    <mergeCell ref="CT3:DG3"/>
    <mergeCell ref="DH3:DU3"/>
    <mergeCell ref="DV3:EI3"/>
    <mergeCell ref="AP3:BC3"/>
    <mergeCell ref="HP3:IC3"/>
    <mergeCell ref="ID3:IQ3"/>
    <mergeCell ref="IR3:IU3"/>
    <mergeCell ref="D4:N4"/>
    <mergeCell ref="A5:N5"/>
    <mergeCell ref="GN3:HA3"/>
    <mergeCell ref="HB3:HO3"/>
    <mergeCell ref="A15:F15"/>
    <mergeCell ref="J15:N15"/>
    <mergeCell ref="A7:N7"/>
    <mergeCell ref="A8:B8"/>
    <mergeCell ref="C8:L8"/>
    <mergeCell ref="M8:N8"/>
    <mergeCell ref="A9:A10"/>
    <mergeCell ref="B9:B10"/>
    <mergeCell ref="M9:N10"/>
    <mergeCell ref="M11:N11"/>
    <mergeCell ref="M12:N12"/>
    <mergeCell ref="M13:N13"/>
    <mergeCell ref="A14:B14"/>
    <mergeCell ref="M14:N14"/>
  </mergeCells>
  <printOptions horizontalCentered="1" verticalCentered="1"/>
  <pageMargins left="0" right="0" top="0" bottom="0"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
  <sheetViews>
    <sheetView tabSelected="1" view="pageBreakPreview" topLeftCell="A4" zoomScaleSheetLayoutView="100" workbookViewId="0">
      <selection activeCell="H45" sqref="H45"/>
    </sheetView>
  </sheetViews>
  <sheetFormatPr defaultColWidth="9" defaultRowHeight="14.25"/>
  <cols>
    <col min="1" max="1" width="30.625" style="48" customWidth="1"/>
    <col min="2" max="3" width="31.25" style="48" customWidth="1"/>
    <col min="4" max="4" width="30.625" style="48" customWidth="1"/>
    <col min="5" max="16384" width="9" style="48"/>
  </cols>
  <sheetData>
    <row r="1" spans="1:11" s="8" customFormat="1" ht="111.75" customHeight="1">
      <c r="A1" s="450" t="s">
        <v>712</v>
      </c>
      <c r="B1" s="450"/>
      <c r="C1" s="451" t="s">
        <v>711</v>
      </c>
      <c r="D1" s="451"/>
    </row>
    <row r="2" spans="1:11" s="50" customFormat="1" ht="50.25" customHeight="1">
      <c r="A2" s="446"/>
      <c r="B2" s="446"/>
      <c r="C2" s="446"/>
      <c r="D2" s="446"/>
      <c r="E2" s="49"/>
      <c r="F2" s="49"/>
      <c r="G2" s="49"/>
      <c r="H2" s="49"/>
      <c r="I2" s="49"/>
      <c r="J2" s="49"/>
      <c r="K2" s="49"/>
    </row>
    <row r="3" spans="1:11" ht="45" customHeight="1"/>
    <row r="4" spans="1:11" ht="215.25" customHeight="1">
      <c r="B4" s="447" t="s">
        <v>792</v>
      </c>
      <c r="C4" s="448"/>
    </row>
    <row r="5" spans="1:11" ht="67.5" customHeight="1"/>
    <row r="6" spans="1:11" ht="43.5" customHeight="1">
      <c r="A6" s="449" t="s">
        <v>793</v>
      </c>
      <c r="B6" s="449"/>
      <c r="C6" s="449"/>
      <c r="D6" s="449"/>
    </row>
  </sheetData>
  <mergeCells count="5">
    <mergeCell ref="A2:D2"/>
    <mergeCell ref="B4:C4"/>
    <mergeCell ref="A6:D6"/>
    <mergeCell ref="A1:B1"/>
    <mergeCell ref="C1:D1"/>
  </mergeCells>
  <printOptions horizontalCentered="1" verticalCentered="1"/>
  <pageMargins left="0" right="0" top="0" bottom="0" header="0.31496062992125984" footer="0.31496062992125984"/>
  <pageSetup paperSize="9" orientation="landscape" r:id="rId1"/>
  <rowBreaks count="1" manualBreakCount="1">
    <brk id="7" max="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T71"/>
  <sheetViews>
    <sheetView tabSelected="1" view="pageBreakPreview" zoomScaleSheetLayoutView="100" workbookViewId="0">
      <selection activeCell="H45" sqref="H45"/>
    </sheetView>
  </sheetViews>
  <sheetFormatPr defaultColWidth="9.125" defaultRowHeight="14.25"/>
  <cols>
    <col min="1" max="1" width="5.75" style="14" customWidth="1"/>
    <col min="2" max="2" width="35.75" style="7" customWidth="1"/>
    <col min="3" max="12" width="9.25" style="7" customWidth="1"/>
    <col min="13" max="13" width="35.75" style="7" customWidth="1"/>
    <col min="14" max="14" width="5.75" style="7" customWidth="1"/>
    <col min="15" max="16384" width="9.125" style="7"/>
  </cols>
  <sheetData>
    <row r="1" spans="1:254" s="3" customFormat="1" ht="15">
      <c r="A1" s="514"/>
      <c r="B1" s="514"/>
      <c r="C1" s="514"/>
      <c r="D1" s="514"/>
      <c r="E1" s="514"/>
      <c r="F1" s="514"/>
      <c r="G1" s="514"/>
      <c r="H1" s="514"/>
      <c r="I1" s="514"/>
      <c r="J1" s="514"/>
      <c r="K1" s="514"/>
      <c r="L1" s="514"/>
      <c r="M1" s="514"/>
      <c r="N1" s="514"/>
    </row>
    <row r="2" spans="1:254" ht="18">
      <c r="A2" s="515" t="s">
        <v>368</v>
      </c>
      <c r="B2" s="515"/>
      <c r="C2" s="515"/>
      <c r="D2" s="515"/>
      <c r="E2" s="515"/>
      <c r="F2" s="515"/>
      <c r="G2" s="515"/>
      <c r="H2" s="515"/>
      <c r="I2" s="515"/>
      <c r="J2" s="515"/>
      <c r="K2" s="515"/>
      <c r="L2" s="515"/>
      <c r="M2" s="515"/>
      <c r="N2" s="515"/>
    </row>
    <row r="3" spans="1:254" ht="18">
      <c r="A3" s="515" t="s">
        <v>102</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515"/>
      <c r="BS3" s="515"/>
      <c r="BT3" s="515"/>
      <c r="BU3" s="515"/>
      <c r="BV3" s="515"/>
      <c r="BW3" s="515"/>
      <c r="BX3" s="515"/>
      <c r="BY3" s="515"/>
      <c r="BZ3" s="515"/>
      <c r="CA3" s="515"/>
      <c r="CB3" s="515"/>
      <c r="CC3" s="515"/>
      <c r="CD3" s="515"/>
      <c r="CE3" s="515"/>
      <c r="CF3" s="515"/>
      <c r="CG3" s="515"/>
      <c r="CH3" s="515"/>
      <c r="CI3" s="515"/>
      <c r="CJ3" s="515"/>
      <c r="CK3" s="515"/>
      <c r="CL3" s="515"/>
      <c r="CM3" s="515"/>
      <c r="CN3" s="515"/>
      <c r="CO3" s="515"/>
      <c r="CP3" s="515"/>
      <c r="CQ3" s="515"/>
      <c r="CR3" s="515"/>
      <c r="CS3" s="515"/>
      <c r="CT3" s="515"/>
      <c r="CU3" s="515"/>
      <c r="CV3" s="515"/>
      <c r="CW3" s="515"/>
      <c r="CX3" s="515"/>
      <c r="CY3" s="515"/>
      <c r="CZ3" s="515"/>
      <c r="DA3" s="515"/>
      <c r="DB3" s="515"/>
      <c r="DC3" s="515"/>
      <c r="DD3" s="515"/>
      <c r="DE3" s="515"/>
      <c r="DF3" s="515"/>
      <c r="DG3" s="515"/>
      <c r="DH3" s="515"/>
      <c r="DI3" s="515"/>
      <c r="DJ3" s="515"/>
      <c r="DK3" s="515"/>
      <c r="DL3" s="515"/>
      <c r="DM3" s="515"/>
      <c r="DN3" s="515"/>
      <c r="DO3" s="515"/>
      <c r="DP3" s="515"/>
      <c r="DQ3" s="515"/>
      <c r="DR3" s="515"/>
      <c r="DS3" s="515"/>
      <c r="DT3" s="515"/>
      <c r="DU3" s="515"/>
      <c r="DV3" s="515"/>
      <c r="DW3" s="515"/>
      <c r="DX3" s="515"/>
      <c r="DY3" s="515"/>
      <c r="DZ3" s="515"/>
      <c r="EA3" s="515"/>
      <c r="EB3" s="515"/>
      <c r="EC3" s="515"/>
      <c r="ED3" s="515"/>
      <c r="EE3" s="515"/>
      <c r="EF3" s="515"/>
      <c r="EG3" s="515"/>
      <c r="EH3" s="515"/>
      <c r="EI3" s="515"/>
      <c r="EJ3" s="515"/>
      <c r="EK3" s="515"/>
      <c r="EL3" s="515"/>
      <c r="EM3" s="515"/>
      <c r="EN3" s="515"/>
      <c r="EO3" s="515"/>
      <c r="EP3" s="515"/>
      <c r="EQ3" s="515"/>
      <c r="ER3" s="515"/>
      <c r="ES3" s="515"/>
      <c r="ET3" s="515"/>
      <c r="EU3" s="515"/>
      <c r="EV3" s="515"/>
      <c r="EW3" s="515"/>
      <c r="EX3" s="515"/>
      <c r="EY3" s="515"/>
      <c r="EZ3" s="515"/>
      <c r="FA3" s="515"/>
      <c r="FB3" s="515"/>
      <c r="FC3" s="515"/>
      <c r="FD3" s="515"/>
      <c r="FE3" s="515"/>
      <c r="FF3" s="515"/>
      <c r="FG3" s="515"/>
      <c r="FH3" s="515"/>
      <c r="FI3" s="515"/>
      <c r="FJ3" s="515"/>
      <c r="FK3" s="515"/>
      <c r="FL3" s="515"/>
      <c r="FM3" s="515"/>
      <c r="FN3" s="515"/>
      <c r="FO3" s="515"/>
      <c r="FP3" s="515"/>
      <c r="FQ3" s="515"/>
      <c r="FR3" s="515"/>
      <c r="FS3" s="515"/>
      <c r="FT3" s="515"/>
      <c r="FU3" s="515"/>
      <c r="FV3" s="515"/>
      <c r="FW3" s="515"/>
      <c r="FX3" s="515"/>
      <c r="FY3" s="515"/>
      <c r="FZ3" s="515"/>
      <c r="GA3" s="515"/>
      <c r="GB3" s="515"/>
      <c r="GC3" s="515"/>
      <c r="GD3" s="515"/>
      <c r="GE3" s="515"/>
      <c r="GF3" s="515"/>
      <c r="GG3" s="515"/>
      <c r="GH3" s="515"/>
      <c r="GI3" s="515"/>
      <c r="GJ3" s="515"/>
      <c r="GK3" s="515"/>
      <c r="GL3" s="515"/>
      <c r="GM3" s="515"/>
      <c r="GN3" s="515"/>
      <c r="GO3" s="515"/>
      <c r="GP3" s="515"/>
      <c r="GQ3" s="515"/>
      <c r="GR3" s="515"/>
      <c r="GS3" s="515"/>
      <c r="GT3" s="515"/>
      <c r="GU3" s="515"/>
      <c r="GV3" s="515"/>
      <c r="GW3" s="515"/>
      <c r="GX3" s="515"/>
      <c r="GY3" s="515"/>
      <c r="GZ3" s="515"/>
      <c r="HA3" s="515"/>
      <c r="HB3" s="515"/>
      <c r="HC3" s="515"/>
      <c r="HD3" s="515"/>
      <c r="HE3" s="515"/>
      <c r="HF3" s="515"/>
      <c r="HG3" s="515"/>
      <c r="HH3" s="515"/>
      <c r="HI3" s="515"/>
      <c r="HJ3" s="515"/>
      <c r="HK3" s="515"/>
      <c r="HL3" s="515"/>
      <c r="HM3" s="515"/>
      <c r="HN3" s="515"/>
      <c r="HO3" s="515"/>
      <c r="HP3" s="515"/>
      <c r="HQ3" s="515"/>
      <c r="HR3" s="515"/>
      <c r="HS3" s="515"/>
      <c r="HT3" s="515"/>
      <c r="HU3" s="515"/>
      <c r="HV3" s="515"/>
      <c r="HW3" s="515"/>
      <c r="HX3" s="515"/>
      <c r="HY3" s="515"/>
      <c r="HZ3" s="515"/>
      <c r="IA3" s="515"/>
      <c r="IB3" s="515"/>
      <c r="IC3" s="515"/>
      <c r="ID3" s="515"/>
      <c r="IE3" s="515"/>
      <c r="IF3" s="515"/>
      <c r="IG3" s="515"/>
      <c r="IH3" s="515"/>
      <c r="II3" s="515"/>
      <c r="IJ3" s="515"/>
      <c r="IK3" s="515"/>
      <c r="IL3" s="515"/>
      <c r="IM3" s="515"/>
      <c r="IN3" s="515"/>
      <c r="IO3" s="515"/>
      <c r="IP3" s="515"/>
      <c r="IQ3" s="515"/>
      <c r="IR3" s="515"/>
      <c r="IS3" s="515"/>
      <c r="IT3" s="515"/>
    </row>
    <row r="4" spans="1:254" ht="18">
      <c r="A4" s="515" t="s">
        <v>655</v>
      </c>
      <c r="B4" s="515"/>
      <c r="C4" s="515"/>
      <c r="D4" s="515"/>
      <c r="E4" s="515"/>
      <c r="F4" s="515"/>
      <c r="G4" s="515"/>
      <c r="H4" s="515"/>
      <c r="I4" s="515"/>
      <c r="J4" s="515"/>
      <c r="K4" s="515"/>
      <c r="L4" s="515"/>
      <c r="M4" s="515"/>
      <c r="N4" s="515"/>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c r="DQ4" s="366"/>
      <c r="DR4" s="366"/>
      <c r="DS4" s="366"/>
      <c r="DT4" s="366"/>
      <c r="DU4" s="366"/>
      <c r="DV4" s="366"/>
      <c r="DW4" s="366"/>
      <c r="DX4" s="366"/>
      <c r="DY4" s="366"/>
      <c r="DZ4" s="366"/>
      <c r="EA4" s="366"/>
      <c r="EB4" s="366"/>
      <c r="EC4" s="366"/>
      <c r="ED4" s="366"/>
      <c r="EE4" s="366"/>
      <c r="EF4" s="366"/>
      <c r="EG4" s="366"/>
      <c r="EH4" s="366"/>
      <c r="EI4" s="366"/>
      <c r="EJ4" s="366"/>
      <c r="EK4" s="366"/>
      <c r="EL4" s="366"/>
      <c r="EM4" s="366"/>
      <c r="EN4" s="366"/>
      <c r="EO4" s="366"/>
      <c r="EP4" s="366"/>
      <c r="EQ4" s="366"/>
      <c r="ER4" s="366"/>
      <c r="ES4" s="366"/>
      <c r="ET4" s="366"/>
      <c r="EU4" s="366"/>
      <c r="EV4" s="366"/>
      <c r="EW4" s="366"/>
      <c r="EX4" s="366"/>
      <c r="EY4" s="366"/>
      <c r="EZ4" s="366"/>
      <c r="FA4" s="366"/>
      <c r="FB4" s="366"/>
      <c r="FC4" s="366"/>
      <c r="FD4" s="366"/>
      <c r="FE4" s="366"/>
      <c r="FF4" s="366"/>
      <c r="FG4" s="366"/>
      <c r="FH4" s="366"/>
      <c r="FI4" s="366"/>
      <c r="FJ4" s="366"/>
      <c r="FK4" s="366"/>
      <c r="FL4" s="366"/>
      <c r="FM4" s="366"/>
      <c r="FN4" s="366"/>
      <c r="FO4" s="366"/>
      <c r="FP4" s="366"/>
      <c r="FQ4" s="366"/>
      <c r="FR4" s="366"/>
      <c r="FS4" s="366"/>
      <c r="FT4" s="366"/>
      <c r="FU4" s="366"/>
      <c r="FV4" s="366"/>
      <c r="FW4" s="366"/>
      <c r="FX4" s="366"/>
      <c r="FY4" s="366"/>
      <c r="FZ4" s="366"/>
      <c r="GA4" s="366"/>
      <c r="GB4" s="366"/>
      <c r="GC4" s="366"/>
      <c r="GD4" s="366"/>
      <c r="GE4" s="366"/>
      <c r="GF4" s="366"/>
      <c r="GG4" s="366"/>
      <c r="GH4" s="366"/>
      <c r="GI4" s="366"/>
      <c r="GJ4" s="366"/>
      <c r="GK4" s="366"/>
      <c r="GL4" s="366"/>
      <c r="GM4" s="366"/>
      <c r="GN4" s="366"/>
      <c r="GO4" s="366"/>
      <c r="GP4" s="366"/>
      <c r="GQ4" s="366"/>
      <c r="GR4" s="366"/>
      <c r="GS4" s="366"/>
      <c r="GT4" s="366"/>
      <c r="GU4" s="366"/>
      <c r="GV4" s="366"/>
      <c r="GW4" s="366"/>
      <c r="GX4" s="366"/>
      <c r="GY4" s="366"/>
      <c r="GZ4" s="366"/>
      <c r="HA4" s="366"/>
      <c r="HB4" s="366"/>
      <c r="HC4" s="366"/>
      <c r="HD4" s="366"/>
      <c r="HE4" s="366"/>
      <c r="HF4" s="366"/>
      <c r="HG4" s="366"/>
      <c r="HH4" s="366"/>
      <c r="HI4" s="366"/>
      <c r="HJ4" s="366"/>
      <c r="HK4" s="366"/>
      <c r="HL4" s="366"/>
      <c r="HM4" s="366"/>
      <c r="HN4" s="366"/>
      <c r="HO4" s="366"/>
      <c r="HP4" s="366"/>
      <c r="HQ4" s="366"/>
      <c r="HR4" s="366"/>
      <c r="HS4" s="366"/>
      <c r="HT4" s="366"/>
      <c r="HU4" s="366"/>
      <c r="HV4" s="366"/>
      <c r="HW4" s="366"/>
      <c r="HX4" s="366"/>
      <c r="HY4" s="366"/>
      <c r="HZ4" s="366"/>
      <c r="IA4" s="366"/>
      <c r="IB4" s="366"/>
      <c r="IC4" s="366"/>
      <c r="ID4" s="366"/>
      <c r="IE4" s="366"/>
      <c r="IF4" s="366"/>
      <c r="IG4" s="366"/>
      <c r="IH4" s="366"/>
      <c r="II4" s="366"/>
      <c r="IJ4" s="366"/>
      <c r="IK4" s="366"/>
      <c r="IL4" s="366"/>
      <c r="IM4" s="366"/>
      <c r="IN4" s="366"/>
      <c r="IO4" s="366"/>
      <c r="IP4" s="366"/>
      <c r="IQ4" s="366"/>
      <c r="IR4" s="366"/>
      <c r="IS4" s="366"/>
      <c r="IT4" s="366"/>
    </row>
    <row r="5" spans="1:254" ht="15.75">
      <c r="A5" s="496" t="s">
        <v>369</v>
      </c>
      <c r="B5" s="496"/>
      <c r="C5" s="496"/>
      <c r="D5" s="496"/>
      <c r="E5" s="496"/>
      <c r="F5" s="496"/>
      <c r="G5" s="496"/>
      <c r="H5" s="496"/>
      <c r="I5" s="496"/>
      <c r="J5" s="496"/>
      <c r="K5" s="496"/>
      <c r="L5" s="496"/>
      <c r="M5" s="496"/>
      <c r="N5" s="496"/>
    </row>
    <row r="6" spans="1:254" ht="15.75">
      <c r="A6" s="496" t="s">
        <v>416</v>
      </c>
      <c r="B6" s="496"/>
      <c r="C6" s="496"/>
      <c r="D6" s="496"/>
      <c r="E6" s="496"/>
      <c r="F6" s="496"/>
      <c r="G6" s="496"/>
      <c r="H6" s="496"/>
      <c r="I6" s="496"/>
      <c r="J6" s="496"/>
      <c r="K6" s="496"/>
      <c r="L6" s="496"/>
      <c r="M6" s="496"/>
      <c r="N6" s="496"/>
    </row>
    <row r="7" spans="1:254" ht="15.75">
      <c r="A7" s="496" t="s">
        <v>656</v>
      </c>
      <c r="B7" s="496"/>
      <c r="C7" s="496"/>
      <c r="D7" s="496"/>
      <c r="E7" s="496"/>
      <c r="F7" s="496"/>
      <c r="G7" s="496"/>
      <c r="H7" s="496"/>
      <c r="I7" s="496"/>
      <c r="J7" s="496"/>
      <c r="K7" s="496"/>
      <c r="L7" s="496"/>
      <c r="M7" s="496"/>
      <c r="N7" s="496"/>
    </row>
    <row r="8" spans="1:254" ht="15.75">
      <c r="A8" s="497" t="s">
        <v>667</v>
      </c>
      <c r="B8" s="497"/>
      <c r="C8" s="498">
        <v>2018</v>
      </c>
      <c r="D8" s="498"/>
      <c r="E8" s="498"/>
      <c r="F8" s="498"/>
      <c r="G8" s="498"/>
      <c r="H8" s="498"/>
      <c r="I8" s="498"/>
      <c r="J8" s="498"/>
      <c r="K8" s="498"/>
      <c r="L8" s="498"/>
      <c r="M8" s="499" t="s">
        <v>423</v>
      </c>
      <c r="N8" s="499"/>
    </row>
    <row r="9" spans="1:254" ht="36">
      <c r="A9" s="506" t="s">
        <v>443</v>
      </c>
      <c r="B9" s="503" t="s">
        <v>210</v>
      </c>
      <c r="C9" s="370" t="s">
        <v>256</v>
      </c>
      <c r="D9" s="275" t="s">
        <v>307</v>
      </c>
      <c r="E9" s="275" t="s">
        <v>308</v>
      </c>
      <c r="F9" s="275" t="s">
        <v>309</v>
      </c>
      <c r="G9" s="275" t="s">
        <v>310</v>
      </c>
      <c r="H9" s="275" t="s">
        <v>311</v>
      </c>
      <c r="I9" s="275" t="s">
        <v>312</v>
      </c>
      <c r="J9" s="275" t="s">
        <v>313</v>
      </c>
      <c r="K9" s="275" t="s">
        <v>314</v>
      </c>
      <c r="L9" s="275" t="s">
        <v>176</v>
      </c>
      <c r="M9" s="559" t="s">
        <v>215</v>
      </c>
      <c r="N9" s="560"/>
    </row>
    <row r="10" spans="1:254" ht="67.5">
      <c r="A10" s="510"/>
      <c r="B10" s="505"/>
      <c r="C10" s="88" t="s">
        <v>207</v>
      </c>
      <c r="D10" s="369" t="s">
        <v>315</v>
      </c>
      <c r="E10" s="369" t="s">
        <v>74</v>
      </c>
      <c r="F10" s="369" t="s">
        <v>366</v>
      </c>
      <c r="G10" s="369" t="s">
        <v>367</v>
      </c>
      <c r="H10" s="369" t="s">
        <v>355</v>
      </c>
      <c r="I10" s="369" t="s">
        <v>75</v>
      </c>
      <c r="J10" s="369" t="s">
        <v>76</v>
      </c>
      <c r="K10" s="369" t="s">
        <v>77</v>
      </c>
      <c r="L10" s="369" t="s">
        <v>365</v>
      </c>
      <c r="M10" s="561"/>
      <c r="N10" s="562"/>
    </row>
    <row r="11" spans="1:254" s="46" customFormat="1" ht="27" customHeight="1" thickBot="1">
      <c r="A11" s="212">
        <v>4511</v>
      </c>
      <c r="B11" s="301" t="s">
        <v>558</v>
      </c>
      <c r="C11" s="199">
        <f t="shared" ref="C11:C31" si="0">SUM(D11:L11)</f>
        <v>3882</v>
      </c>
      <c r="D11" s="70">
        <v>136</v>
      </c>
      <c r="E11" s="70">
        <v>3715</v>
      </c>
      <c r="F11" s="70">
        <v>0</v>
      </c>
      <c r="G11" s="70">
        <v>0</v>
      </c>
      <c r="H11" s="70">
        <v>0</v>
      </c>
      <c r="I11" s="70">
        <v>0</v>
      </c>
      <c r="J11" s="70">
        <v>0</v>
      </c>
      <c r="K11" s="70">
        <v>18</v>
      </c>
      <c r="L11" s="70">
        <v>13</v>
      </c>
      <c r="M11" s="569" t="s">
        <v>557</v>
      </c>
      <c r="N11" s="569"/>
    </row>
    <row r="12" spans="1:254" s="46" customFormat="1" ht="27" customHeight="1" thickBot="1">
      <c r="A12" s="210">
        <v>4512</v>
      </c>
      <c r="B12" s="303" t="s">
        <v>559</v>
      </c>
      <c r="C12" s="197">
        <f t="shared" si="0"/>
        <v>21235</v>
      </c>
      <c r="D12" s="152">
        <v>1769</v>
      </c>
      <c r="E12" s="152">
        <v>18852</v>
      </c>
      <c r="F12" s="152">
        <v>0</v>
      </c>
      <c r="G12" s="152">
        <v>0</v>
      </c>
      <c r="H12" s="152">
        <v>0</v>
      </c>
      <c r="I12" s="152">
        <v>0</v>
      </c>
      <c r="J12" s="152">
        <v>0</v>
      </c>
      <c r="K12" s="152">
        <v>413</v>
      </c>
      <c r="L12" s="152">
        <v>201</v>
      </c>
      <c r="M12" s="568" t="s">
        <v>560</v>
      </c>
      <c r="N12" s="568"/>
    </row>
    <row r="13" spans="1:254" s="46" customFormat="1" ht="27" customHeight="1" thickBot="1">
      <c r="A13" s="209">
        <v>4519</v>
      </c>
      <c r="B13" s="306" t="s">
        <v>722</v>
      </c>
      <c r="C13" s="199">
        <f t="shared" si="0"/>
        <v>0</v>
      </c>
      <c r="D13" s="63">
        <v>0</v>
      </c>
      <c r="E13" s="63">
        <v>0</v>
      </c>
      <c r="F13" s="63">
        <v>0</v>
      </c>
      <c r="G13" s="63">
        <v>0</v>
      </c>
      <c r="H13" s="63">
        <v>0</v>
      </c>
      <c r="I13" s="63">
        <v>0</v>
      </c>
      <c r="J13" s="63">
        <v>0</v>
      </c>
      <c r="K13" s="63">
        <v>0</v>
      </c>
      <c r="L13" s="63">
        <v>0</v>
      </c>
      <c r="M13" s="567" t="s">
        <v>723</v>
      </c>
      <c r="N13" s="567"/>
    </row>
    <row r="14" spans="1:254" s="46" customFormat="1" ht="20.25" thickBot="1">
      <c r="A14" s="210">
        <v>4531</v>
      </c>
      <c r="B14" s="303" t="s">
        <v>561</v>
      </c>
      <c r="C14" s="197">
        <f t="shared" si="0"/>
        <v>45450</v>
      </c>
      <c r="D14" s="152">
        <v>5616</v>
      </c>
      <c r="E14" s="152">
        <v>29429</v>
      </c>
      <c r="F14" s="152">
        <v>0</v>
      </c>
      <c r="G14" s="152">
        <v>0</v>
      </c>
      <c r="H14" s="152">
        <v>6552</v>
      </c>
      <c r="I14" s="152">
        <v>0</v>
      </c>
      <c r="J14" s="152">
        <v>2038</v>
      </c>
      <c r="K14" s="152">
        <v>1255</v>
      </c>
      <c r="L14" s="152">
        <v>560</v>
      </c>
      <c r="M14" s="568" t="s">
        <v>607</v>
      </c>
      <c r="N14" s="568"/>
    </row>
    <row r="15" spans="1:254" s="46" customFormat="1" ht="20.25" thickBot="1">
      <c r="A15" s="209">
        <v>4532</v>
      </c>
      <c r="B15" s="306" t="s">
        <v>562</v>
      </c>
      <c r="C15" s="199">
        <f t="shared" si="0"/>
        <v>2096</v>
      </c>
      <c r="D15" s="63">
        <v>513</v>
      </c>
      <c r="E15" s="63">
        <v>1466</v>
      </c>
      <c r="F15" s="63">
        <v>0</v>
      </c>
      <c r="G15" s="63">
        <v>0</v>
      </c>
      <c r="H15" s="63">
        <v>90</v>
      </c>
      <c r="I15" s="63">
        <v>0</v>
      </c>
      <c r="J15" s="63">
        <v>0</v>
      </c>
      <c r="K15" s="63">
        <v>19</v>
      </c>
      <c r="L15" s="63">
        <v>8</v>
      </c>
      <c r="M15" s="567" t="s">
        <v>606</v>
      </c>
      <c r="N15" s="567"/>
    </row>
    <row r="16" spans="1:254" s="46" customFormat="1" ht="20.25" thickBot="1">
      <c r="A16" s="210">
        <v>4539</v>
      </c>
      <c r="B16" s="303" t="s">
        <v>563</v>
      </c>
      <c r="C16" s="197">
        <f t="shared" si="0"/>
        <v>261</v>
      </c>
      <c r="D16" s="152">
        <v>0</v>
      </c>
      <c r="E16" s="152">
        <v>252</v>
      </c>
      <c r="F16" s="152">
        <v>0</v>
      </c>
      <c r="G16" s="152">
        <v>0</v>
      </c>
      <c r="H16" s="152">
        <v>0</v>
      </c>
      <c r="I16" s="152">
        <v>0</v>
      </c>
      <c r="J16" s="152">
        <v>0</v>
      </c>
      <c r="K16" s="152">
        <v>0</v>
      </c>
      <c r="L16" s="152">
        <v>9</v>
      </c>
      <c r="M16" s="568" t="s">
        <v>605</v>
      </c>
      <c r="N16" s="568"/>
    </row>
    <row r="17" spans="1:14" s="46" customFormat="1" ht="15" thickBot="1">
      <c r="A17" s="209">
        <v>4610</v>
      </c>
      <c r="B17" s="306" t="s">
        <v>538</v>
      </c>
      <c r="C17" s="199">
        <f t="shared" si="0"/>
        <v>35</v>
      </c>
      <c r="D17" s="63">
        <v>35</v>
      </c>
      <c r="E17" s="63">
        <v>0</v>
      </c>
      <c r="F17" s="63">
        <v>0</v>
      </c>
      <c r="G17" s="63">
        <v>0</v>
      </c>
      <c r="H17" s="63">
        <v>0</v>
      </c>
      <c r="I17" s="63">
        <v>0</v>
      </c>
      <c r="J17" s="63">
        <v>0</v>
      </c>
      <c r="K17" s="63">
        <v>0</v>
      </c>
      <c r="L17" s="63">
        <v>0</v>
      </c>
      <c r="M17" s="567" t="s">
        <v>547</v>
      </c>
      <c r="N17" s="567"/>
    </row>
    <row r="18" spans="1:14" s="46" customFormat="1" ht="15" thickBot="1">
      <c r="A18" s="210">
        <v>4620</v>
      </c>
      <c r="B18" s="303" t="s">
        <v>564</v>
      </c>
      <c r="C18" s="197">
        <f t="shared" si="0"/>
        <v>301</v>
      </c>
      <c r="D18" s="152">
        <v>0</v>
      </c>
      <c r="E18" s="152">
        <v>0</v>
      </c>
      <c r="F18" s="152">
        <v>0</v>
      </c>
      <c r="G18" s="152">
        <v>0</v>
      </c>
      <c r="H18" s="152">
        <v>0</v>
      </c>
      <c r="I18" s="152">
        <v>129</v>
      </c>
      <c r="J18" s="152">
        <v>77</v>
      </c>
      <c r="K18" s="152">
        <v>31</v>
      </c>
      <c r="L18" s="152">
        <v>64</v>
      </c>
      <c r="M18" s="568" t="s">
        <v>604</v>
      </c>
      <c r="N18" s="568"/>
    </row>
    <row r="19" spans="1:14" s="46" customFormat="1" ht="15" thickBot="1">
      <c r="A19" s="209">
        <v>4631</v>
      </c>
      <c r="B19" s="306" t="s">
        <v>539</v>
      </c>
      <c r="C19" s="199">
        <f t="shared" si="0"/>
        <v>1433</v>
      </c>
      <c r="D19" s="63">
        <v>0</v>
      </c>
      <c r="E19" s="63">
        <v>208</v>
      </c>
      <c r="F19" s="63">
        <v>0</v>
      </c>
      <c r="G19" s="63">
        <v>0</v>
      </c>
      <c r="H19" s="63">
        <v>865</v>
      </c>
      <c r="I19" s="63">
        <v>0</v>
      </c>
      <c r="J19" s="63">
        <v>0</v>
      </c>
      <c r="K19" s="63">
        <v>288</v>
      </c>
      <c r="L19" s="63">
        <v>72</v>
      </c>
      <c r="M19" s="567" t="s">
        <v>548</v>
      </c>
      <c r="N19" s="567"/>
    </row>
    <row r="20" spans="1:14" s="46" customFormat="1" ht="15" thickBot="1">
      <c r="A20" s="210">
        <v>4632</v>
      </c>
      <c r="B20" s="303" t="s">
        <v>608</v>
      </c>
      <c r="C20" s="197">
        <f t="shared" si="0"/>
        <v>5675</v>
      </c>
      <c r="D20" s="152">
        <v>294</v>
      </c>
      <c r="E20" s="152">
        <v>4851</v>
      </c>
      <c r="F20" s="152">
        <v>0</v>
      </c>
      <c r="G20" s="152">
        <v>0</v>
      </c>
      <c r="H20" s="152">
        <v>147</v>
      </c>
      <c r="I20" s="152">
        <v>0</v>
      </c>
      <c r="J20" s="152">
        <v>0</v>
      </c>
      <c r="K20" s="152">
        <v>345</v>
      </c>
      <c r="L20" s="152">
        <v>38</v>
      </c>
      <c r="M20" s="568" t="s">
        <v>603</v>
      </c>
      <c r="N20" s="568"/>
    </row>
    <row r="21" spans="1:14" s="46" customFormat="1" ht="30" thickBot="1">
      <c r="A21" s="209">
        <v>4641</v>
      </c>
      <c r="B21" s="306" t="s">
        <v>609</v>
      </c>
      <c r="C21" s="199">
        <f t="shared" si="0"/>
        <v>7886</v>
      </c>
      <c r="D21" s="63">
        <v>26</v>
      </c>
      <c r="E21" s="63">
        <v>7860</v>
      </c>
      <c r="F21" s="63">
        <v>0</v>
      </c>
      <c r="G21" s="63">
        <v>0</v>
      </c>
      <c r="H21" s="63">
        <v>0</v>
      </c>
      <c r="I21" s="63">
        <v>0</v>
      </c>
      <c r="J21" s="63">
        <v>0</v>
      </c>
      <c r="K21" s="63">
        <v>0</v>
      </c>
      <c r="L21" s="63">
        <v>0</v>
      </c>
      <c r="M21" s="567" t="s">
        <v>602</v>
      </c>
      <c r="N21" s="567"/>
    </row>
    <row r="22" spans="1:14" s="46" customFormat="1" ht="27" customHeight="1" thickBot="1">
      <c r="A22" s="210">
        <v>4647</v>
      </c>
      <c r="B22" s="303" t="s">
        <v>610</v>
      </c>
      <c r="C22" s="197">
        <f t="shared" si="0"/>
        <v>3368</v>
      </c>
      <c r="D22" s="152">
        <v>386</v>
      </c>
      <c r="E22" s="152">
        <v>2438</v>
      </c>
      <c r="F22" s="152">
        <v>0</v>
      </c>
      <c r="G22" s="152">
        <v>0</v>
      </c>
      <c r="H22" s="152">
        <v>106</v>
      </c>
      <c r="I22" s="152">
        <v>81</v>
      </c>
      <c r="J22" s="152">
        <v>0</v>
      </c>
      <c r="K22" s="152">
        <v>283</v>
      </c>
      <c r="L22" s="152">
        <v>74</v>
      </c>
      <c r="M22" s="568" t="s">
        <v>601</v>
      </c>
      <c r="N22" s="568"/>
    </row>
    <row r="23" spans="1:14" s="46" customFormat="1" ht="39.75" thickBot="1">
      <c r="A23" s="209">
        <v>4648</v>
      </c>
      <c r="B23" s="306" t="s">
        <v>611</v>
      </c>
      <c r="C23" s="199">
        <f t="shared" si="0"/>
        <v>19621</v>
      </c>
      <c r="D23" s="63">
        <v>2590</v>
      </c>
      <c r="E23" s="63">
        <v>16125</v>
      </c>
      <c r="F23" s="63">
        <v>0</v>
      </c>
      <c r="G23" s="63">
        <v>0</v>
      </c>
      <c r="H23" s="63">
        <v>0</v>
      </c>
      <c r="I23" s="63">
        <v>0</v>
      </c>
      <c r="J23" s="63">
        <v>0</v>
      </c>
      <c r="K23" s="63">
        <v>698</v>
      </c>
      <c r="L23" s="63">
        <v>208</v>
      </c>
      <c r="M23" s="567" t="s">
        <v>600</v>
      </c>
      <c r="N23" s="567"/>
    </row>
    <row r="24" spans="1:14" s="46" customFormat="1" ht="39" customHeight="1" thickBot="1">
      <c r="A24" s="210">
        <v>4649</v>
      </c>
      <c r="B24" s="303" t="s">
        <v>729</v>
      </c>
      <c r="C24" s="197">
        <f t="shared" si="0"/>
        <v>0</v>
      </c>
      <c r="D24" s="152">
        <v>0</v>
      </c>
      <c r="E24" s="152">
        <v>0</v>
      </c>
      <c r="F24" s="152">
        <v>0</v>
      </c>
      <c r="G24" s="152">
        <v>0</v>
      </c>
      <c r="H24" s="152">
        <v>0</v>
      </c>
      <c r="I24" s="152">
        <v>0</v>
      </c>
      <c r="J24" s="152">
        <v>0</v>
      </c>
      <c r="K24" s="152">
        <v>0</v>
      </c>
      <c r="L24" s="152">
        <v>0</v>
      </c>
      <c r="M24" s="568" t="s">
        <v>730</v>
      </c>
      <c r="N24" s="568"/>
    </row>
    <row r="25" spans="1:14" s="46" customFormat="1" ht="17.45" customHeight="1" thickBot="1">
      <c r="A25" s="209">
        <v>4651</v>
      </c>
      <c r="B25" s="306" t="s">
        <v>612</v>
      </c>
      <c r="C25" s="199">
        <f t="shared" si="0"/>
        <v>0</v>
      </c>
      <c r="D25" s="63">
        <v>0</v>
      </c>
      <c r="E25" s="63">
        <v>0</v>
      </c>
      <c r="F25" s="63">
        <v>0</v>
      </c>
      <c r="G25" s="63">
        <v>0</v>
      </c>
      <c r="H25" s="63">
        <v>0</v>
      </c>
      <c r="I25" s="63">
        <v>0</v>
      </c>
      <c r="J25" s="63">
        <v>0</v>
      </c>
      <c r="K25" s="63">
        <v>0</v>
      </c>
      <c r="L25" s="63">
        <v>0</v>
      </c>
      <c r="M25" s="567" t="s">
        <v>599</v>
      </c>
      <c r="N25" s="567"/>
    </row>
    <row r="26" spans="1:14" s="46" customFormat="1" ht="20.25" thickBot="1">
      <c r="A26" s="210">
        <v>4652</v>
      </c>
      <c r="B26" s="303" t="s">
        <v>613</v>
      </c>
      <c r="C26" s="197">
        <f t="shared" si="0"/>
        <v>1615</v>
      </c>
      <c r="D26" s="152">
        <v>0</v>
      </c>
      <c r="E26" s="152">
        <v>1477</v>
      </c>
      <c r="F26" s="152">
        <v>0</v>
      </c>
      <c r="G26" s="152">
        <v>0</v>
      </c>
      <c r="H26" s="152">
        <v>0</v>
      </c>
      <c r="I26" s="152">
        <v>0</v>
      </c>
      <c r="J26" s="152">
        <v>0</v>
      </c>
      <c r="K26" s="152">
        <v>138</v>
      </c>
      <c r="L26" s="152">
        <v>0</v>
      </c>
      <c r="M26" s="568" t="s">
        <v>598</v>
      </c>
      <c r="N26" s="568"/>
    </row>
    <row r="27" spans="1:14" s="46" customFormat="1" ht="15" thickBot="1">
      <c r="A27" s="209">
        <v>4653</v>
      </c>
      <c r="B27" s="306" t="s">
        <v>614</v>
      </c>
      <c r="C27" s="199">
        <f t="shared" si="0"/>
        <v>4096</v>
      </c>
      <c r="D27" s="63">
        <v>735</v>
      </c>
      <c r="E27" s="63">
        <v>3359</v>
      </c>
      <c r="F27" s="63">
        <v>0</v>
      </c>
      <c r="G27" s="63">
        <v>0</v>
      </c>
      <c r="H27" s="63">
        <v>0</v>
      </c>
      <c r="I27" s="63">
        <v>0</v>
      </c>
      <c r="J27" s="63">
        <v>0</v>
      </c>
      <c r="K27" s="63">
        <v>0</v>
      </c>
      <c r="L27" s="63">
        <v>2</v>
      </c>
      <c r="M27" s="567" t="s">
        <v>597</v>
      </c>
      <c r="N27" s="567"/>
    </row>
    <row r="28" spans="1:14" s="46" customFormat="1" ht="15" thickBot="1">
      <c r="A28" s="210">
        <v>4659</v>
      </c>
      <c r="B28" s="303" t="s">
        <v>615</v>
      </c>
      <c r="C28" s="197">
        <f t="shared" si="0"/>
        <v>4584</v>
      </c>
      <c r="D28" s="152">
        <v>0</v>
      </c>
      <c r="E28" s="152">
        <v>4584</v>
      </c>
      <c r="F28" s="152">
        <v>0</v>
      </c>
      <c r="G28" s="152">
        <v>0</v>
      </c>
      <c r="H28" s="152">
        <v>0</v>
      </c>
      <c r="I28" s="152">
        <v>0</v>
      </c>
      <c r="J28" s="152">
        <v>0</v>
      </c>
      <c r="K28" s="152">
        <v>0</v>
      </c>
      <c r="L28" s="152">
        <v>0</v>
      </c>
      <c r="M28" s="568" t="s">
        <v>549</v>
      </c>
      <c r="N28" s="568"/>
    </row>
    <row r="29" spans="1:14" s="46" customFormat="1" ht="20.25" thickBot="1">
      <c r="A29" s="209">
        <v>4661</v>
      </c>
      <c r="B29" s="306" t="s">
        <v>616</v>
      </c>
      <c r="C29" s="199">
        <f t="shared" si="0"/>
        <v>1701</v>
      </c>
      <c r="D29" s="63">
        <v>276</v>
      </c>
      <c r="E29" s="63">
        <v>897</v>
      </c>
      <c r="F29" s="63">
        <v>0</v>
      </c>
      <c r="G29" s="63">
        <v>397</v>
      </c>
      <c r="H29" s="63">
        <v>0</v>
      </c>
      <c r="I29" s="63">
        <v>0</v>
      </c>
      <c r="J29" s="63">
        <v>92</v>
      </c>
      <c r="K29" s="63">
        <v>39</v>
      </c>
      <c r="L29" s="63">
        <v>0</v>
      </c>
      <c r="M29" s="567" t="s">
        <v>596</v>
      </c>
      <c r="N29" s="567"/>
    </row>
    <row r="30" spans="1:14" s="46" customFormat="1" ht="15" thickBot="1">
      <c r="A30" s="210">
        <v>4662</v>
      </c>
      <c r="B30" s="303" t="s">
        <v>540</v>
      </c>
      <c r="C30" s="197">
        <f t="shared" si="0"/>
        <v>0</v>
      </c>
      <c r="D30" s="152">
        <v>0</v>
      </c>
      <c r="E30" s="152">
        <v>0</v>
      </c>
      <c r="F30" s="152">
        <v>0</v>
      </c>
      <c r="G30" s="152">
        <v>0</v>
      </c>
      <c r="H30" s="152">
        <v>0</v>
      </c>
      <c r="I30" s="152">
        <v>0</v>
      </c>
      <c r="J30" s="152">
        <v>0</v>
      </c>
      <c r="K30" s="152">
        <v>0</v>
      </c>
      <c r="L30" s="152">
        <v>0</v>
      </c>
      <c r="M30" s="568" t="s">
        <v>550</v>
      </c>
      <c r="N30" s="568"/>
    </row>
    <row r="31" spans="1:14" s="46" customFormat="1" ht="27" customHeight="1" thickBot="1">
      <c r="A31" s="209">
        <v>4663</v>
      </c>
      <c r="B31" s="306" t="s">
        <v>617</v>
      </c>
      <c r="C31" s="199">
        <f t="shared" si="0"/>
        <v>3873</v>
      </c>
      <c r="D31" s="63">
        <v>1316</v>
      </c>
      <c r="E31" s="63">
        <v>2041</v>
      </c>
      <c r="F31" s="63">
        <v>0</v>
      </c>
      <c r="G31" s="63">
        <v>0</v>
      </c>
      <c r="H31" s="63">
        <v>0</v>
      </c>
      <c r="I31" s="63">
        <v>0</v>
      </c>
      <c r="J31" s="63">
        <v>0</v>
      </c>
      <c r="K31" s="63">
        <v>291</v>
      </c>
      <c r="L31" s="63">
        <v>225</v>
      </c>
      <c r="M31" s="567" t="s">
        <v>595</v>
      </c>
      <c r="N31" s="567"/>
    </row>
    <row r="32" spans="1:14" customFormat="1" ht="27" customHeight="1" thickBot="1">
      <c r="A32" s="380">
        <v>4669</v>
      </c>
      <c r="B32" s="381" t="s">
        <v>790</v>
      </c>
      <c r="C32" s="382">
        <v>0</v>
      </c>
      <c r="D32" s="152">
        <v>0</v>
      </c>
      <c r="E32" s="152">
        <v>0</v>
      </c>
      <c r="F32" s="152">
        <v>0</v>
      </c>
      <c r="G32" s="152">
        <v>0</v>
      </c>
      <c r="H32" s="152">
        <v>0</v>
      </c>
      <c r="I32" s="152">
        <v>0</v>
      </c>
      <c r="J32" s="152">
        <v>0</v>
      </c>
      <c r="K32" s="152">
        <v>0</v>
      </c>
      <c r="L32" s="152">
        <v>0</v>
      </c>
      <c r="M32" s="565" t="s">
        <v>791</v>
      </c>
      <c r="N32" s="566"/>
    </row>
    <row r="33" spans="1:14" s="46" customFormat="1" ht="15" thickBot="1">
      <c r="A33" s="209">
        <v>4690</v>
      </c>
      <c r="B33" s="306" t="s">
        <v>541</v>
      </c>
      <c r="C33" s="396">
        <v>933</v>
      </c>
      <c r="D33" s="63">
        <v>26</v>
      </c>
      <c r="E33" s="63">
        <v>821</v>
      </c>
      <c r="F33" s="63">
        <v>0</v>
      </c>
      <c r="G33" s="63">
        <v>0</v>
      </c>
      <c r="H33" s="63">
        <v>0</v>
      </c>
      <c r="I33" s="63">
        <v>0</v>
      </c>
      <c r="J33" s="63">
        <v>0</v>
      </c>
      <c r="K33" s="63">
        <v>43</v>
      </c>
      <c r="L33" s="63">
        <v>43</v>
      </c>
      <c r="M33" s="567" t="s">
        <v>551</v>
      </c>
      <c r="N33" s="567"/>
    </row>
    <row r="34" spans="1:14" s="46" customFormat="1" ht="13.9" customHeight="1">
      <c r="A34" s="211">
        <v>4691</v>
      </c>
      <c r="B34" s="308" t="s">
        <v>618</v>
      </c>
      <c r="C34" s="102">
        <f t="shared" ref="C34:C68" si="1">SUM(D34:L34)</f>
        <v>833</v>
      </c>
      <c r="D34" s="143">
        <v>66</v>
      </c>
      <c r="E34" s="143">
        <v>699</v>
      </c>
      <c r="F34" s="143">
        <v>0</v>
      </c>
      <c r="G34" s="143">
        <v>0</v>
      </c>
      <c r="H34" s="143">
        <v>12</v>
      </c>
      <c r="I34" s="143">
        <v>0</v>
      </c>
      <c r="J34" s="143">
        <v>7</v>
      </c>
      <c r="K34" s="143">
        <v>25</v>
      </c>
      <c r="L34" s="143">
        <v>24</v>
      </c>
      <c r="M34" s="572" t="s">
        <v>594</v>
      </c>
      <c r="N34" s="572"/>
    </row>
    <row r="35" spans="1:14" s="46" customFormat="1" ht="27" customHeight="1" thickBot="1">
      <c r="A35" s="209">
        <v>4692</v>
      </c>
      <c r="B35" s="306" t="s">
        <v>619</v>
      </c>
      <c r="C35" s="199">
        <f t="shared" si="1"/>
        <v>3650</v>
      </c>
      <c r="D35" s="63">
        <v>1441</v>
      </c>
      <c r="E35" s="63">
        <v>2142</v>
      </c>
      <c r="F35" s="63">
        <v>14</v>
      </c>
      <c r="G35" s="63">
        <v>0</v>
      </c>
      <c r="H35" s="63">
        <v>7</v>
      </c>
      <c r="I35" s="63">
        <v>0</v>
      </c>
      <c r="J35" s="63">
        <v>0</v>
      </c>
      <c r="K35" s="63">
        <v>46</v>
      </c>
      <c r="L35" s="63">
        <v>0</v>
      </c>
      <c r="M35" s="567" t="s">
        <v>593</v>
      </c>
      <c r="N35" s="567"/>
    </row>
    <row r="36" spans="1:14" s="46" customFormat="1" ht="15" thickBot="1">
      <c r="A36" s="210">
        <v>4712</v>
      </c>
      <c r="B36" s="303" t="s">
        <v>542</v>
      </c>
      <c r="C36" s="397">
        <f t="shared" si="1"/>
        <v>0</v>
      </c>
      <c r="D36" s="152">
        <v>0</v>
      </c>
      <c r="E36" s="152">
        <v>0</v>
      </c>
      <c r="F36" s="152">
        <v>0</v>
      </c>
      <c r="G36" s="152">
        <v>0</v>
      </c>
      <c r="H36" s="152">
        <v>0</v>
      </c>
      <c r="I36" s="152">
        <v>0</v>
      </c>
      <c r="J36" s="152">
        <v>0</v>
      </c>
      <c r="K36" s="152">
        <v>0</v>
      </c>
      <c r="L36" s="152">
        <v>0</v>
      </c>
      <c r="M36" s="568" t="s">
        <v>552</v>
      </c>
      <c r="N36" s="568"/>
    </row>
    <row r="37" spans="1:14" customFormat="1" ht="15" thickBot="1">
      <c r="A37" s="209">
        <v>4714</v>
      </c>
      <c r="B37" s="306" t="s">
        <v>543</v>
      </c>
      <c r="C37" s="396">
        <f t="shared" si="1"/>
        <v>135415</v>
      </c>
      <c r="D37" s="63">
        <v>6668</v>
      </c>
      <c r="E37" s="63">
        <v>125091</v>
      </c>
      <c r="F37" s="63">
        <v>0</v>
      </c>
      <c r="G37" s="63">
        <v>0</v>
      </c>
      <c r="H37" s="63">
        <v>326</v>
      </c>
      <c r="I37" s="63">
        <v>0</v>
      </c>
      <c r="J37" s="63">
        <v>796</v>
      </c>
      <c r="K37" s="63">
        <v>869</v>
      </c>
      <c r="L37" s="63">
        <v>1665</v>
      </c>
      <c r="M37" s="567" t="s">
        <v>553</v>
      </c>
      <c r="N37" s="567"/>
    </row>
    <row r="38" spans="1:14" s="46" customFormat="1" ht="27" customHeight="1" thickBot="1">
      <c r="A38" s="210">
        <v>4719</v>
      </c>
      <c r="B38" s="303" t="s">
        <v>644</v>
      </c>
      <c r="C38" s="397">
        <f t="shared" si="1"/>
        <v>1317</v>
      </c>
      <c r="D38" s="152">
        <v>0</v>
      </c>
      <c r="E38" s="152">
        <v>1200</v>
      </c>
      <c r="F38" s="152">
        <v>0</v>
      </c>
      <c r="G38" s="152">
        <v>0</v>
      </c>
      <c r="H38" s="152">
        <v>0</v>
      </c>
      <c r="I38" s="152">
        <v>0</v>
      </c>
      <c r="J38" s="152">
        <v>17</v>
      </c>
      <c r="K38" s="152">
        <v>0</v>
      </c>
      <c r="L38" s="152">
        <v>100</v>
      </c>
      <c r="M38" s="568" t="s">
        <v>592</v>
      </c>
      <c r="N38" s="568"/>
    </row>
    <row r="39" spans="1:14" s="46" customFormat="1">
      <c r="A39" s="398">
        <v>4720</v>
      </c>
      <c r="B39" s="399" t="s">
        <v>621</v>
      </c>
      <c r="C39" s="400">
        <f t="shared" si="1"/>
        <v>21995</v>
      </c>
      <c r="D39" s="401">
        <v>664</v>
      </c>
      <c r="E39" s="401">
        <v>18966</v>
      </c>
      <c r="F39" s="401">
        <v>263</v>
      </c>
      <c r="G39" s="401">
        <v>66</v>
      </c>
      <c r="H39" s="401">
        <v>638</v>
      </c>
      <c r="I39" s="401">
        <v>197</v>
      </c>
      <c r="J39" s="401">
        <v>99</v>
      </c>
      <c r="K39" s="401">
        <v>510</v>
      </c>
      <c r="L39" s="401">
        <v>592</v>
      </c>
      <c r="M39" s="570" t="s">
        <v>591</v>
      </c>
      <c r="N39" s="570"/>
    </row>
    <row r="40" spans="1:14" s="46" customFormat="1">
      <c r="A40" s="402">
        <v>4722</v>
      </c>
      <c r="B40" s="403" t="s">
        <v>631</v>
      </c>
      <c r="C40" s="404">
        <f t="shared" si="1"/>
        <v>1046</v>
      </c>
      <c r="D40" s="405">
        <v>103</v>
      </c>
      <c r="E40" s="405">
        <v>924</v>
      </c>
      <c r="F40" s="405">
        <v>0</v>
      </c>
      <c r="G40" s="405">
        <v>0</v>
      </c>
      <c r="H40" s="405">
        <v>0</v>
      </c>
      <c r="I40" s="405">
        <v>0</v>
      </c>
      <c r="J40" s="405">
        <v>0</v>
      </c>
      <c r="K40" s="405">
        <v>19</v>
      </c>
      <c r="L40" s="405">
        <v>0</v>
      </c>
      <c r="M40" s="571" t="s">
        <v>590</v>
      </c>
      <c r="N40" s="571"/>
    </row>
    <row r="41" spans="1:14" s="46" customFormat="1" ht="15" thickBot="1">
      <c r="A41" s="209">
        <v>4723</v>
      </c>
      <c r="B41" s="306" t="s">
        <v>630</v>
      </c>
      <c r="C41" s="199">
        <f t="shared" si="1"/>
        <v>0</v>
      </c>
      <c r="D41" s="63">
        <v>0</v>
      </c>
      <c r="E41" s="63">
        <v>0</v>
      </c>
      <c r="F41" s="63">
        <v>0</v>
      </c>
      <c r="G41" s="63">
        <v>0</v>
      </c>
      <c r="H41" s="63">
        <v>0</v>
      </c>
      <c r="I41" s="63">
        <v>0</v>
      </c>
      <c r="J41" s="63">
        <v>0</v>
      </c>
      <c r="K41" s="63">
        <v>0</v>
      </c>
      <c r="L41" s="63">
        <v>0</v>
      </c>
      <c r="M41" s="567" t="s">
        <v>589</v>
      </c>
      <c r="N41" s="567"/>
    </row>
    <row r="42" spans="1:14" s="46" customFormat="1" ht="15" thickBot="1">
      <c r="A42" s="210">
        <v>4724</v>
      </c>
      <c r="B42" s="303" t="s">
        <v>629</v>
      </c>
      <c r="C42" s="397">
        <f t="shared" si="1"/>
        <v>4181</v>
      </c>
      <c r="D42" s="152">
        <v>112</v>
      </c>
      <c r="E42" s="152">
        <v>3511</v>
      </c>
      <c r="F42" s="152">
        <v>0</v>
      </c>
      <c r="G42" s="152">
        <v>0</v>
      </c>
      <c r="H42" s="152">
        <v>0</v>
      </c>
      <c r="I42" s="152">
        <v>0</v>
      </c>
      <c r="J42" s="152">
        <v>140</v>
      </c>
      <c r="K42" s="152">
        <v>418</v>
      </c>
      <c r="L42" s="152">
        <v>0</v>
      </c>
      <c r="M42" s="568" t="s">
        <v>588</v>
      </c>
      <c r="N42" s="568"/>
    </row>
    <row r="43" spans="1:14" s="46" customFormat="1" ht="15" thickBot="1">
      <c r="A43" s="209">
        <v>4725</v>
      </c>
      <c r="B43" s="306" t="s">
        <v>628</v>
      </c>
      <c r="C43" s="396">
        <f t="shared" si="1"/>
        <v>1674</v>
      </c>
      <c r="D43" s="63">
        <v>209</v>
      </c>
      <c r="E43" s="63">
        <v>1465</v>
      </c>
      <c r="F43" s="63">
        <v>0</v>
      </c>
      <c r="G43" s="63">
        <v>0</v>
      </c>
      <c r="H43" s="63">
        <v>0</v>
      </c>
      <c r="I43" s="63">
        <v>0</v>
      </c>
      <c r="J43" s="63">
        <v>0</v>
      </c>
      <c r="K43" s="63">
        <v>0</v>
      </c>
      <c r="L43" s="63">
        <v>0</v>
      </c>
      <c r="M43" s="567" t="s">
        <v>587</v>
      </c>
      <c r="N43" s="567"/>
    </row>
    <row r="44" spans="1:14" s="46" customFormat="1" ht="15" thickBot="1">
      <c r="A44" s="210">
        <v>4726</v>
      </c>
      <c r="B44" s="303" t="s">
        <v>544</v>
      </c>
      <c r="C44" s="397">
        <f t="shared" si="1"/>
        <v>11434</v>
      </c>
      <c r="D44" s="152">
        <v>446</v>
      </c>
      <c r="E44" s="152">
        <v>10905</v>
      </c>
      <c r="F44" s="152">
        <v>0</v>
      </c>
      <c r="G44" s="152">
        <v>0</v>
      </c>
      <c r="H44" s="152">
        <v>0</v>
      </c>
      <c r="I44" s="152">
        <v>0</v>
      </c>
      <c r="J44" s="152">
        <v>0</v>
      </c>
      <c r="K44" s="152">
        <v>83</v>
      </c>
      <c r="L44" s="152">
        <v>0</v>
      </c>
      <c r="M44" s="568" t="s">
        <v>554</v>
      </c>
      <c r="N44" s="568"/>
    </row>
    <row r="45" spans="1:14" s="46" customFormat="1" ht="15" thickBot="1">
      <c r="A45" s="209">
        <v>4727</v>
      </c>
      <c r="B45" s="306" t="s">
        <v>627</v>
      </c>
      <c r="C45" s="396">
        <f t="shared" si="1"/>
        <v>1067</v>
      </c>
      <c r="D45" s="63">
        <v>77</v>
      </c>
      <c r="E45" s="63">
        <v>893</v>
      </c>
      <c r="F45" s="63">
        <v>0</v>
      </c>
      <c r="G45" s="63">
        <v>0</v>
      </c>
      <c r="H45" s="63">
        <v>0</v>
      </c>
      <c r="I45" s="63">
        <v>0</v>
      </c>
      <c r="J45" s="63">
        <v>53</v>
      </c>
      <c r="K45" s="63">
        <v>44</v>
      </c>
      <c r="L45" s="63">
        <v>0</v>
      </c>
      <c r="M45" s="567" t="s">
        <v>586</v>
      </c>
      <c r="N45" s="567"/>
    </row>
    <row r="46" spans="1:14" ht="15" thickBot="1">
      <c r="A46" s="210">
        <v>4728</v>
      </c>
      <c r="B46" s="303" t="s">
        <v>632</v>
      </c>
      <c r="C46" s="397">
        <f t="shared" si="1"/>
        <v>3150</v>
      </c>
      <c r="D46" s="152">
        <v>204</v>
      </c>
      <c r="E46" s="152">
        <v>2810</v>
      </c>
      <c r="F46" s="152">
        <v>0</v>
      </c>
      <c r="G46" s="152">
        <v>0</v>
      </c>
      <c r="H46" s="152">
        <v>85</v>
      </c>
      <c r="I46" s="152">
        <v>0</v>
      </c>
      <c r="J46" s="152">
        <v>0</v>
      </c>
      <c r="K46" s="152">
        <v>0</v>
      </c>
      <c r="L46" s="152">
        <v>51</v>
      </c>
      <c r="M46" s="568" t="s">
        <v>585</v>
      </c>
      <c r="N46" s="568"/>
    </row>
    <row r="47" spans="1:14" ht="27" customHeight="1" thickBot="1">
      <c r="A47" s="209">
        <v>4729</v>
      </c>
      <c r="B47" s="306" t="s">
        <v>641</v>
      </c>
      <c r="C47" s="396">
        <f t="shared" si="1"/>
        <v>7708</v>
      </c>
      <c r="D47" s="63">
        <v>231</v>
      </c>
      <c r="E47" s="63">
        <v>7298</v>
      </c>
      <c r="F47" s="63">
        <v>0</v>
      </c>
      <c r="G47" s="63">
        <v>0</v>
      </c>
      <c r="H47" s="63">
        <v>43</v>
      </c>
      <c r="I47" s="63">
        <v>0</v>
      </c>
      <c r="J47" s="63">
        <v>0</v>
      </c>
      <c r="K47" s="63">
        <v>76</v>
      </c>
      <c r="L47" s="63">
        <v>60</v>
      </c>
      <c r="M47" s="567" t="s">
        <v>643</v>
      </c>
      <c r="N47" s="567"/>
    </row>
    <row r="48" spans="1:14" ht="15" thickBot="1">
      <c r="A48" s="210">
        <v>4730</v>
      </c>
      <c r="B48" s="303" t="s">
        <v>626</v>
      </c>
      <c r="C48" s="397">
        <f t="shared" si="1"/>
        <v>75</v>
      </c>
      <c r="D48" s="152">
        <v>16</v>
      </c>
      <c r="E48" s="152">
        <v>0</v>
      </c>
      <c r="F48" s="152">
        <v>0</v>
      </c>
      <c r="G48" s="152">
        <v>0</v>
      </c>
      <c r="H48" s="152">
        <v>8</v>
      </c>
      <c r="I48" s="152">
        <v>0</v>
      </c>
      <c r="J48" s="152">
        <v>22</v>
      </c>
      <c r="K48" s="152">
        <v>12</v>
      </c>
      <c r="L48" s="152">
        <v>17</v>
      </c>
      <c r="M48" s="568" t="s">
        <v>584</v>
      </c>
      <c r="N48" s="568"/>
    </row>
    <row r="49" spans="1:14" ht="27" customHeight="1" thickBot="1">
      <c r="A49" s="209">
        <v>4741</v>
      </c>
      <c r="B49" s="306" t="s">
        <v>633</v>
      </c>
      <c r="C49" s="396">
        <f t="shared" si="1"/>
        <v>38637</v>
      </c>
      <c r="D49" s="63">
        <v>1401</v>
      </c>
      <c r="E49" s="63">
        <v>32568</v>
      </c>
      <c r="F49" s="63">
        <v>0</v>
      </c>
      <c r="G49" s="63">
        <v>0</v>
      </c>
      <c r="H49" s="63">
        <v>309</v>
      </c>
      <c r="I49" s="63">
        <v>0</v>
      </c>
      <c r="J49" s="63">
        <v>0</v>
      </c>
      <c r="K49" s="63">
        <v>4229</v>
      </c>
      <c r="L49" s="63">
        <v>130</v>
      </c>
      <c r="M49" s="567" t="s">
        <v>583</v>
      </c>
      <c r="N49" s="567"/>
    </row>
    <row r="50" spans="1:14" ht="15" thickBot="1">
      <c r="A50" s="210">
        <v>4742</v>
      </c>
      <c r="B50" s="303" t="s">
        <v>705</v>
      </c>
      <c r="C50" s="397">
        <f t="shared" si="1"/>
        <v>0</v>
      </c>
      <c r="D50" s="152">
        <v>0</v>
      </c>
      <c r="E50" s="152">
        <v>0</v>
      </c>
      <c r="F50" s="152">
        <v>0</v>
      </c>
      <c r="G50" s="152">
        <v>0</v>
      </c>
      <c r="H50" s="152">
        <v>0</v>
      </c>
      <c r="I50" s="152">
        <v>0</v>
      </c>
      <c r="J50" s="152">
        <v>0</v>
      </c>
      <c r="K50" s="152">
        <v>0</v>
      </c>
      <c r="L50" s="152">
        <v>0</v>
      </c>
      <c r="M50" s="568" t="s">
        <v>704</v>
      </c>
      <c r="N50" s="568"/>
    </row>
    <row r="51" spans="1:14" ht="27" customHeight="1" thickBot="1">
      <c r="A51" s="209">
        <v>4751</v>
      </c>
      <c r="B51" s="306" t="s">
        <v>625</v>
      </c>
      <c r="C51" s="396">
        <f t="shared" si="1"/>
        <v>188924</v>
      </c>
      <c r="D51" s="63">
        <v>22104</v>
      </c>
      <c r="E51" s="63">
        <v>166571</v>
      </c>
      <c r="F51" s="63">
        <v>0</v>
      </c>
      <c r="G51" s="63">
        <v>0</v>
      </c>
      <c r="H51" s="63">
        <v>9</v>
      </c>
      <c r="I51" s="63">
        <v>0</v>
      </c>
      <c r="J51" s="63">
        <v>48</v>
      </c>
      <c r="K51" s="63">
        <v>0</v>
      </c>
      <c r="L51" s="63">
        <v>192</v>
      </c>
      <c r="M51" s="567" t="s">
        <v>582</v>
      </c>
      <c r="N51" s="567"/>
    </row>
    <row r="52" spans="1:14" ht="39" customHeight="1" thickBot="1">
      <c r="A52" s="210">
        <v>4752</v>
      </c>
      <c r="B52" s="303" t="s">
        <v>624</v>
      </c>
      <c r="C52" s="397">
        <f t="shared" si="1"/>
        <v>104041</v>
      </c>
      <c r="D52" s="152">
        <v>6273</v>
      </c>
      <c r="E52" s="152">
        <v>89621</v>
      </c>
      <c r="F52" s="152">
        <v>0</v>
      </c>
      <c r="G52" s="152">
        <v>0</v>
      </c>
      <c r="H52" s="152">
        <v>0</v>
      </c>
      <c r="I52" s="152">
        <v>0</v>
      </c>
      <c r="J52" s="152">
        <v>1018</v>
      </c>
      <c r="K52" s="152">
        <v>5092</v>
      </c>
      <c r="L52" s="152">
        <v>2037</v>
      </c>
      <c r="M52" s="568" t="s">
        <v>581</v>
      </c>
      <c r="N52" s="568"/>
    </row>
    <row r="53" spans="1:14" ht="27" customHeight="1" thickBot="1">
      <c r="A53" s="209">
        <v>4753</v>
      </c>
      <c r="B53" s="306" t="s">
        <v>623</v>
      </c>
      <c r="C53" s="396">
        <f t="shared" si="1"/>
        <v>6770</v>
      </c>
      <c r="D53" s="63">
        <v>0</v>
      </c>
      <c r="E53" s="63">
        <v>125</v>
      </c>
      <c r="F53" s="63">
        <v>6645</v>
      </c>
      <c r="G53" s="63">
        <v>0</v>
      </c>
      <c r="H53" s="63">
        <v>0</v>
      </c>
      <c r="I53" s="63">
        <v>0</v>
      </c>
      <c r="J53" s="63">
        <v>0</v>
      </c>
      <c r="K53" s="63">
        <v>0</v>
      </c>
      <c r="L53" s="63">
        <v>0</v>
      </c>
      <c r="M53" s="567" t="s">
        <v>580</v>
      </c>
      <c r="N53" s="567"/>
    </row>
    <row r="54" spans="1:14" ht="15" thickBot="1">
      <c r="A54" s="210">
        <v>4754</v>
      </c>
      <c r="B54" s="303" t="s">
        <v>545</v>
      </c>
      <c r="C54" s="397">
        <f t="shared" si="1"/>
        <v>59403</v>
      </c>
      <c r="D54" s="152">
        <v>1553</v>
      </c>
      <c r="E54" s="152">
        <v>54487</v>
      </c>
      <c r="F54" s="152">
        <v>0</v>
      </c>
      <c r="G54" s="152">
        <v>588</v>
      </c>
      <c r="H54" s="152">
        <v>0</v>
      </c>
      <c r="I54" s="152">
        <v>0</v>
      </c>
      <c r="J54" s="152">
        <v>0</v>
      </c>
      <c r="K54" s="152">
        <v>1525</v>
      </c>
      <c r="L54" s="152">
        <v>1250</v>
      </c>
      <c r="M54" s="568" t="s">
        <v>555</v>
      </c>
      <c r="N54" s="568"/>
    </row>
    <row r="55" spans="1:14" ht="20.25" thickBot="1">
      <c r="A55" s="209">
        <v>4755</v>
      </c>
      <c r="B55" s="306" t="s">
        <v>640</v>
      </c>
      <c r="C55" s="396">
        <f t="shared" si="1"/>
        <v>19829</v>
      </c>
      <c r="D55" s="63">
        <v>1155</v>
      </c>
      <c r="E55" s="63">
        <v>17650</v>
      </c>
      <c r="F55" s="63">
        <v>0</v>
      </c>
      <c r="G55" s="63">
        <v>0</v>
      </c>
      <c r="H55" s="63">
        <v>0</v>
      </c>
      <c r="I55" s="63">
        <v>0</v>
      </c>
      <c r="J55" s="63">
        <v>0</v>
      </c>
      <c r="K55" s="63">
        <v>612</v>
      </c>
      <c r="L55" s="63">
        <v>412</v>
      </c>
      <c r="M55" s="567" t="s">
        <v>579</v>
      </c>
      <c r="N55" s="567"/>
    </row>
    <row r="56" spans="1:14" ht="15" thickBot="1">
      <c r="A56" s="210">
        <v>4756</v>
      </c>
      <c r="B56" s="303" t="s">
        <v>634</v>
      </c>
      <c r="C56" s="397">
        <f t="shared" si="1"/>
        <v>1302</v>
      </c>
      <c r="D56" s="152">
        <v>922</v>
      </c>
      <c r="E56" s="152">
        <v>351</v>
      </c>
      <c r="F56" s="152">
        <v>0</v>
      </c>
      <c r="G56" s="152">
        <v>0</v>
      </c>
      <c r="H56" s="152">
        <v>0</v>
      </c>
      <c r="I56" s="152">
        <v>0</v>
      </c>
      <c r="J56" s="152">
        <v>0</v>
      </c>
      <c r="K56" s="152">
        <v>0</v>
      </c>
      <c r="L56" s="152">
        <v>29</v>
      </c>
      <c r="M56" s="568" t="s">
        <v>578</v>
      </c>
      <c r="N56" s="568"/>
    </row>
    <row r="57" spans="1:14" s="406" customFormat="1" ht="27" customHeight="1">
      <c r="A57" s="209">
        <v>4761</v>
      </c>
      <c r="B57" s="306" t="s">
        <v>635</v>
      </c>
      <c r="C57" s="198">
        <f t="shared" si="1"/>
        <v>36631</v>
      </c>
      <c r="D57" s="63">
        <v>54</v>
      </c>
      <c r="E57" s="63">
        <v>35206</v>
      </c>
      <c r="F57" s="63">
        <v>108</v>
      </c>
      <c r="G57" s="63">
        <v>0</v>
      </c>
      <c r="H57" s="63">
        <v>161</v>
      </c>
      <c r="I57" s="63">
        <v>0</v>
      </c>
      <c r="J57" s="63">
        <v>0</v>
      </c>
      <c r="K57" s="63">
        <v>833</v>
      </c>
      <c r="L57" s="63">
        <v>269</v>
      </c>
      <c r="M57" s="567" t="s">
        <v>577</v>
      </c>
      <c r="N57" s="567"/>
    </row>
    <row r="58" spans="1:14" ht="27" customHeight="1" thickBot="1">
      <c r="A58" s="210">
        <v>4762</v>
      </c>
      <c r="B58" s="303" t="s">
        <v>636</v>
      </c>
      <c r="C58" s="397">
        <f t="shared" si="1"/>
        <v>6616</v>
      </c>
      <c r="D58" s="152">
        <v>46</v>
      </c>
      <c r="E58" s="152">
        <v>6570</v>
      </c>
      <c r="F58" s="152">
        <v>0</v>
      </c>
      <c r="G58" s="152">
        <v>0</v>
      </c>
      <c r="H58" s="152">
        <v>0</v>
      </c>
      <c r="I58" s="152">
        <v>0</v>
      </c>
      <c r="J58" s="152">
        <v>0</v>
      </c>
      <c r="K58" s="152">
        <v>0</v>
      </c>
      <c r="L58" s="152">
        <v>0</v>
      </c>
      <c r="M58" s="568" t="s">
        <v>576</v>
      </c>
      <c r="N58" s="568"/>
    </row>
    <row r="59" spans="1:14" ht="20.25" thickBot="1">
      <c r="A59" s="209">
        <v>4763</v>
      </c>
      <c r="B59" s="306" t="s">
        <v>637</v>
      </c>
      <c r="C59" s="396">
        <f t="shared" si="1"/>
        <v>9274</v>
      </c>
      <c r="D59" s="63">
        <v>8</v>
      </c>
      <c r="E59" s="63">
        <v>8717</v>
      </c>
      <c r="F59" s="63">
        <v>0</v>
      </c>
      <c r="G59" s="63">
        <v>0</v>
      </c>
      <c r="H59" s="63">
        <v>0</v>
      </c>
      <c r="I59" s="63">
        <v>0</v>
      </c>
      <c r="J59" s="63">
        <v>0</v>
      </c>
      <c r="K59" s="63">
        <v>65</v>
      </c>
      <c r="L59" s="63">
        <v>484</v>
      </c>
      <c r="M59" s="567" t="s">
        <v>575</v>
      </c>
      <c r="N59" s="567"/>
    </row>
    <row r="60" spans="1:14">
      <c r="A60" s="211">
        <v>4764</v>
      </c>
      <c r="B60" s="308" t="s">
        <v>622</v>
      </c>
      <c r="C60" s="102">
        <f t="shared" si="1"/>
        <v>7324</v>
      </c>
      <c r="D60" s="143">
        <v>0</v>
      </c>
      <c r="E60" s="143">
        <v>7304</v>
      </c>
      <c r="F60" s="143">
        <v>0</v>
      </c>
      <c r="G60" s="143">
        <v>0</v>
      </c>
      <c r="H60" s="143">
        <v>0</v>
      </c>
      <c r="I60" s="143">
        <v>0</v>
      </c>
      <c r="J60" s="143">
        <v>0</v>
      </c>
      <c r="K60" s="143">
        <v>0</v>
      </c>
      <c r="L60" s="143">
        <v>20</v>
      </c>
      <c r="M60" s="572" t="s">
        <v>574</v>
      </c>
      <c r="N60" s="572"/>
    </row>
    <row r="61" spans="1:14" ht="39.75" thickBot="1">
      <c r="A61" s="209">
        <v>4771</v>
      </c>
      <c r="B61" s="306" t="s">
        <v>638</v>
      </c>
      <c r="C61" s="199">
        <f t="shared" si="1"/>
        <v>23855</v>
      </c>
      <c r="D61" s="63">
        <v>325</v>
      </c>
      <c r="E61" s="63">
        <v>22620</v>
      </c>
      <c r="F61" s="63">
        <v>845</v>
      </c>
      <c r="G61" s="63">
        <v>0</v>
      </c>
      <c r="H61" s="63">
        <v>0</v>
      </c>
      <c r="I61" s="63">
        <v>0</v>
      </c>
      <c r="J61" s="63">
        <v>65</v>
      </c>
      <c r="K61" s="63">
        <v>0</v>
      </c>
      <c r="L61" s="63">
        <v>0</v>
      </c>
      <c r="M61" s="567" t="s">
        <v>573</v>
      </c>
      <c r="N61" s="567"/>
    </row>
    <row r="62" spans="1:14" ht="27" customHeight="1" thickBot="1">
      <c r="A62" s="210">
        <v>4772</v>
      </c>
      <c r="B62" s="303" t="s">
        <v>639</v>
      </c>
      <c r="C62" s="397">
        <f t="shared" si="1"/>
        <v>52246</v>
      </c>
      <c r="D62" s="152">
        <v>21415</v>
      </c>
      <c r="E62" s="152">
        <v>26888</v>
      </c>
      <c r="F62" s="152">
        <v>0</v>
      </c>
      <c r="G62" s="152">
        <v>0</v>
      </c>
      <c r="H62" s="152">
        <v>2156</v>
      </c>
      <c r="I62" s="152">
        <v>0</v>
      </c>
      <c r="J62" s="152">
        <v>0</v>
      </c>
      <c r="K62" s="152">
        <v>1269</v>
      </c>
      <c r="L62" s="152">
        <v>518</v>
      </c>
      <c r="M62" s="568" t="s">
        <v>572</v>
      </c>
      <c r="N62" s="568"/>
    </row>
    <row r="63" spans="1:14" ht="15" thickBot="1">
      <c r="A63" s="209">
        <v>4774</v>
      </c>
      <c r="B63" s="306" t="s">
        <v>546</v>
      </c>
      <c r="C63" s="396">
        <f t="shared" si="1"/>
        <v>3329</v>
      </c>
      <c r="D63" s="63">
        <v>1664</v>
      </c>
      <c r="E63" s="63">
        <v>1610</v>
      </c>
      <c r="F63" s="63">
        <v>0</v>
      </c>
      <c r="G63" s="63">
        <v>0</v>
      </c>
      <c r="H63" s="63">
        <v>0</v>
      </c>
      <c r="I63" s="63">
        <v>0</v>
      </c>
      <c r="J63" s="63">
        <v>12</v>
      </c>
      <c r="K63" s="63">
        <v>43</v>
      </c>
      <c r="L63" s="63">
        <v>0</v>
      </c>
      <c r="M63" s="567" t="s">
        <v>556</v>
      </c>
      <c r="N63" s="567"/>
    </row>
    <row r="64" spans="1:14" ht="27" customHeight="1" thickBot="1">
      <c r="A64" s="210">
        <v>4775</v>
      </c>
      <c r="B64" s="303" t="s">
        <v>568</v>
      </c>
      <c r="C64" s="397">
        <f t="shared" si="1"/>
        <v>96123</v>
      </c>
      <c r="D64" s="152">
        <v>18814</v>
      </c>
      <c r="E64" s="152">
        <v>68077</v>
      </c>
      <c r="F64" s="152">
        <v>1273</v>
      </c>
      <c r="G64" s="152">
        <v>0</v>
      </c>
      <c r="H64" s="152">
        <v>2231</v>
      </c>
      <c r="I64" s="152">
        <v>0</v>
      </c>
      <c r="J64" s="152">
        <v>1273</v>
      </c>
      <c r="K64" s="152">
        <v>2546</v>
      </c>
      <c r="L64" s="152">
        <v>1909</v>
      </c>
      <c r="M64" s="568" t="s">
        <v>571</v>
      </c>
      <c r="N64" s="568"/>
    </row>
    <row r="65" spans="1:14" ht="29.25">
      <c r="A65" s="209">
        <v>4776</v>
      </c>
      <c r="B65" s="306" t="s">
        <v>567</v>
      </c>
      <c r="C65" s="198">
        <f t="shared" si="1"/>
        <v>5520</v>
      </c>
      <c r="D65" s="63">
        <v>256</v>
      </c>
      <c r="E65" s="63">
        <v>3850</v>
      </c>
      <c r="F65" s="63">
        <v>220</v>
      </c>
      <c r="G65" s="63">
        <v>330</v>
      </c>
      <c r="H65" s="63">
        <v>193</v>
      </c>
      <c r="I65" s="63">
        <v>0</v>
      </c>
      <c r="J65" s="63">
        <v>294</v>
      </c>
      <c r="K65" s="63">
        <v>182</v>
      </c>
      <c r="L65" s="63">
        <v>195</v>
      </c>
      <c r="M65" s="567" t="s">
        <v>570</v>
      </c>
      <c r="N65" s="567"/>
    </row>
    <row r="66" spans="1:14">
      <c r="A66" s="210">
        <v>4777</v>
      </c>
      <c r="B66" s="303" t="s">
        <v>566</v>
      </c>
      <c r="C66" s="407">
        <f t="shared" si="1"/>
        <v>129</v>
      </c>
      <c r="D66" s="152">
        <v>17</v>
      </c>
      <c r="E66" s="152">
        <v>0</v>
      </c>
      <c r="F66" s="152">
        <v>0</v>
      </c>
      <c r="G66" s="152">
        <v>0</v>
      </c>
      <c r="H66" s="152">
        <v>0</v>
      </c>
      <c r="I66" s="152">
        <v>0</v>
      </c>
      <c r="J66" s="152">
        <v>0</v>
      </c>
      <c r="K66" s="152">
        <v>112</v>
      </c>
      <c r="L66" s="152">
        <v>0</v>
      </c>
      <c r="M66" s="568" t="s">
        <v>569</v>
      </c>
      <c r="N66" s="568"/>
    </row>
    <row r="67" spans="1:14">
      <c r="A67" s="209">
        <v>4778</v>
      </c>
      <c r="B67" s="306" t="s">
        <v>725</v>
      </c>
      <c r="C67" s="352">
        <f t="shared" si="1"/>
        <v>908</v>
      </c>
      <c r="D67" s="63">
        <v>31</v>
      </c>
      <c r="E67" s="63">
        <v>877</v>
      </c>
      <c r="F67" s="63">
        <v>0</v>
      </c>
      <c r="G67" s="63">
        <v>0</v>
      </c>
      <c r="H67" s="63">
        <v>0</v>
      </c>
      <c r="I67" s="63">
        <v>0</v>
      </c>
      <c r="J67" s="63">
        <v>0</v>
      </c>
      <c r="K67" s="63">
        <v>0</v>
      </c>
      <c r="L67" s="63">
        <v>0</v>
      </c>
      <c r="M67" s="567" t="s">
        <v>726</v>
      </c>
      <c r="N67" s="567"/>
    </row>
    <row r="68" spans="1:14" ht="27" customHeight="1">
      <c r="A68" s="211">
        <v>4779</v>
      </c>
      <c r="B68" s="308" t="s">
        <v>565</v>
      </c>
      <c r="C68" s="102">
        <f t="shared" si="1"/>
        <v>41434</v>
      </c>
      <c r="D68" s="143">
        <v>395</v>
      </c>
      <c r="E68" s="143">
        <v>40704</v>
      </c>
      <c r="F68" s="143">
        <v>0</v>
      </c>
      <c r="G68" s="143">
        <v>0</v>
      </c>
      <c r="H68" s="143">
        <v>19</v>
      </c>
      <c r="I68" s="143">
        <v>0</v>
      </c>
      <c r="J68" s="143">
        <v>0</v>
      </c>
      <c r="K68" s="143">
        <v>138</v>
      </c>
      <c r="L68" s="143">
        <v>178</v>
      </c>
      <c r="M68" s="572" t="s">
        <v>642</v>
      </c>
      <c r="N68" s="572"/>
    </row>
    <row r="69" spans="1:14" ht="25.15" customHeight="1">
      <c r="A69" s="543" t="s">
        <v>207</v>
      </c>
      <c r="B69" s="543"/>
      <c r="C69" s="315">
        <f t="shared" ref="C69:L69" si="2">SUM(C11:C68)</f>
        <v>1023885</v>
      </c>
      <c r="D69" s="315">
        <f t="shared" si="2"/>
        <v>100388</v>
      </c>
      <c r="E69" s="315">
        <f t="shared" si="2"/>
        <v>858075</v>
      </c>
      <c r="F69" s="315">
        <f t="shared" si="2"/>
        <v>9368</v>
      </c>
      <c r="G69" s="315">
        <f t="shared" si="2"/>
        <v>1381</v>
      </c>
      <c r="H69" s="315">
        <f t="shared" si="2"/>
        <v>13957</v>
      </c>
      <c r="I69" s="315">
        <f t="shared" si="2"/>
        <v>407</v>
      </c>
      <c r="J69" s="315">
        <f t="shared" si="2"/>
        <v>6051</v>
      </c>
      <c r="K69" s="315">
        <f t="shared" si="2"/>
        <v>22609</v>
      </c>
      <c r="L69" s="315">
        <f t="shared" si="2"/>
        <v>11649</v>
      </c>
      <c r="M69" s="544" t="s">
        <v>204</v>
      </c>
      <c r="N69" s="544"/>
    </row>
    <row r="70" spans="1:14">
      <c r="A70" s="186"/>
      <c r="B70" s="181"/>
      <c r="C70" s="181"/>
      <c r="D70" s="181"/>
      <c r="E70" s="181"/>
      <c r="F70" s="181"/>
      <c r="G70" s="181"/>
      <c r="H70" s="181"/>
      <c r="I70" s="181"/>
      <c r="J70" s="181"/>
      <c r="K70" s="181"/>
      <c r="L70" s="181"/>
      <c r="M70" s="181"/>
      <c r="N70" s="181"/>
    </row>
    <row r="71" spans="1:14">
      <c r="A71" s="186"/>
      <c r="B71" s="181"/>
      <c r="C71" s="181"/>
      <c r="D71" s="181"/>
      <c r="E71" s="181"/>
      <c r="F71" s="181"/>
      <c r="G71" s="181"/>
      <c r="H71" s="181"/>
      <c r="I71" s="181"/>
      <c r="J71" s="181"/>
      <c r="K71" s="181"/>
      <c r="L71" s="181"/>
      <c r="M71" s="181"/>
      <c r="N71" s="181"/>
    </row>
  </sheetData>
  <mergeCells count="91">
    <mergeCell ref="M55:N55"/>
    <mergeCell ref="A69:B69"/>
    <mergeCell ref="M69:N69"/>
    <mergeCell ref="M56:N56"/>
    <mergeCell ref="M57:N57"/>
    <mergeCell ref="M58:N58"/>
    <mergeCell ref="M59:N59"/>
    <mergeCell ref="M60:N60"/>
    <mergeCell ref="M61:N61"/>
    <mergeCell ref="M62:N62"/>
    <mergeCell ref="M63:N63"/>
    <mergeCell ref="M64:N64"/>
    <mergeCell ref="M65:N65"/>
    <mergeCell ref="M66:N66"/>
    <mergeCell ref="M67:N67"/>
    <mergeCell ref="M68:N68"/>
    <mergeCell ref="M33:N33"/>
    <mergeCell ref="M34:N34"/>
    <mergeCell ref="M35:N35"/>
    <mergeCell ref="M36:N36"/>
    <mergeCell ref="M37:N37"/>
    <mergeCell ref="M43:N43"/>
    <mergeCell ref="M51:N51"/>
    <mergeCell ref="M52:N52"/>
    <mergeCell ref="M53:N53"/>
    <mergeCell ref="M54:N54"/>
    <mergeCell ref="M44:N44"/>
    <mergeCell ref="M45:N45"/>
    <mergeCell ref="M46:N46"/>
    <mergeCell ref="M47:N47"/>
    <mergeCell ref="M48:N48"/>
    <mergeCell ref="M49:N49"/>
    <mergeCell ref="M50:N50"/>
    <mergeCell ref="M38:N38"/>
    <mergeCell ref="M39:N39"/>
    <mergeCell ref="M40:N40"/>
    <mergeCell ref="M41:N41"/>
    <mergeCell ref="M42:N42"/>
    <mergeCell ref="M22:N22"/>
    <mergeCell ref="M19:N19"/>
    <mergeCell ref="M20:N20"/>
    <mergeCell ref="M21:N21"/>
    <mergeCell ref="M31:N31"/>
    <mergeCell ref="M23:N23"/>
    <mergeCell ref="M24:N24"/>
    <mergeCell ref="M25:N25"/>
    <mergeCell ref="M26:N26"/>
    <mergeCell ref="M27:N27"/>
    <mergeCell ref="M28:N28"/>
    <mergeCell ref="HO3:IB3"/>
    <mergeCell ref="IC3:IP3"/>
    <mergeCell ref="IQ3:IT3"/>
    <mergeCell ref="A4:N4"/>
    <mergeCell ref="A5:N5"/>
    <mergeCell ref="GM3:GZ3"/>
    <mergeCell ref="HA3:HN3"/>
    <mergeCell ref="FY3:GL3"/>
    <mergeCell ref="BC3:BP3"/>
    <mergeCell ref="BQ3:CD3"/>
    <mergeCell ref="EI3:EV3"/>
    <mergeCell ref="EW3:FJ3"/>
    <mergeCell ref="FK3:FX3"/>
    <mergeCell ref="AO3:BB3"/>
    <mergeCell ref="A1:N1"/>
    <mergeCell ref="A2:N2"/>
    <mergeCell ref="A3:N3"/>
    <mergeCell ref="O3:Z3"/>
    <mergeCell ref="A7:N7"/>
    <mergeCell ref="A6:N6"/>
    <mergeCell ref="M32:N32"/>
    <mergeCell ref="CE3:CR3"/>
    <mergeCell ref="CS3:DF3"/>
    <mergeCell ref="DG3:DT3"/>
    <mergeCell ref="DU3:EH3"/>
    <mergeCell ref="AA3:AN3"/>
    <mergeCell ref="M29:N29"/>
    <mergeCell ref="M30:N30"/>
    <mergeCell ref="M14:N14"/>
    <mergeCell ref="M15:N15"/>
    <mergeCell ref="M16:N16"/>
    <mergeCell ref="M17:N17"/>
    <mergeCell ref="M11:N11"/>
    <mergeCell ref="M12:N12"/>
    <mergeCell ref="M13:N13"/>
    <mergeCell ref="M18:N18"/>
    <mergeCell ref="A8:B8"/>
    <mergeCell ref="C8:L8"/>
    <mergeCell ref="M8:N8"/>
    <mergeCell ref="A9:A10"/>
    <mergeCell ref="B9:B10"/>
    <mergeCell ref="M9:N10"/>
  </mergeCells>
  <printOptions horizontalCentered="1"/>
  <pageMargins left="0" right="0" top="0.19685039370078741" bottom="0" header="0.31496062992125984" footer="0.31496062992125984"/>
  <pageSetup paperSize="9" scale="75" orientation="landscape" r:id="rId1"/>
  <rowBreaks count="2" manualBreakCount="2">
    <brk id="34" max="13" man="1"/>
    <brk id="60" max="1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0"/>
  <sheetViews>
    <sheetView tabSelected="1" view="pageBreakPreview" zoomScale="80" zoomScaleSheetLayoutView="80" workbookViewId="0">
      <selection activeCell="H45" sqref="H45"/>
    </sheetView>
  </sheetViews>
  <sheetFormatPr defaultColWidth="9.125" defaultRowHeight="14.25"/>
  <cols>
    <col min="1" max="2" width="23.75" style="14" customWidth="1"/>
    <col min="3" max="3" width="9.375" style="7" customWidth="1"/>
    <col min="4" max="6" width="8.625" style="7" customWidth="1"/>
    <col min="7" max="7" width="11.5" style="7" customWidth="1"/>
    <col min="8" max="9" width="8.625" style="7" customWidth="1"/>
    <col min="10" max="11" width="23.75" style="7" customWidth="1"/>
    <col min="12" max="16384" width="9.125" style="7"/>
  </cols>
  <sheetData>
    <row r="1" spans="1:11" s="3" customFormat="1" ht="47.25" customHeight="1">
      <c r="A1" s="514"/>
      <c r="B1" s="514"/>
      <c r="C1" s="514"/>
      <c r="D1" s="514"/>
      <c r="E1" s="514"/>
      <c r="F1" s="514"/>
      <c r="G1" s="514"/>
      <c r="H1" s="514"/>
      <c r="I1" s="514"/>
      <c r="J1" s="514"/>
      <c r="K1" s="514"/>
    </row>
    <row r="2" spans="1:11" ht="16.5" customHeight="1">
      <c r="A2" s="515" t="s">
        <v>80</v>
      </c>
      <c r="B2" s="515"/>
      <c r="C2" s="515"/>
      <c r="D2" s="515"/>
      <c r="E2" s="515"/>
      <c r="F2" s="515"/>
      <c r="G2" s="515"/>
      <c r="H2" s="515"/>
      <c r="I2" s="515"/>
      <c r="J2" s="515"/>
      <c r="K2" s="515"/>
    </row>
    <row r="3" spans="1:11" ht="15.75" customHeight="1">
      <c r="A3" s="515" t="s">
        <v>102</v>
      </c>
      <c r="B3" s="515"/>
      <c r="C3" s="515"/>
      <c r="D3" s="515"/>
      <c r="E3" s="515"/>
      <c r="F3" s="515"/>
      <c r="G3" s="515"/>
      <c r="H3" s="515"/>
      <c r="I3" s="515"/>
      <c r="J3" s="515"/>
      <c r="K3" s="515"/>
    </row>
    <row r="4" spans="1:11" ht="15.75" customHeight="1">
      <c r="A4" s="496" t="s">
        <v>81</v>
      </c>
      <c r="B4" s="496"/>
      <c r="C4" s="496"/>
      <c r="D4" s="496"/>
      <c r="E4" s="496"/>
      <c r="F4" s="496"/>
      <c r="G4" s="496"/>
      <c r="H4" s="496"/>
      <c r="I4" s="496"/>
      <c r="J4" s="496"/>
      <c r="K4" s="496"/>
    </row>
    <row r="5" spans="1:11" ht="15.75" customHeight="1">
      <c r="A5" s="496" t="s">
        <v>82</v>
      </c>
      <c r="B5" s="496"/>
      <c r="C5" s="496"/>
      <c r="D5" s="496"/>
      <c r="E5" s="496"/>
      <c r="F5" s="496"/>
      <c r="G5" s="496"/>
      <c r="H5" s="496"/>
      <c r="I5" s="496"/>
      <c r="J5" s="496"/>
      <c r="K5" s="496"/>
    </row>
    <row r="6" spans="1:11" ht="18.75" customHeight="1">
      <c r="A6" s="367" t="s">
        <v>668</v>
      </c>
      <c r="B6" s="367"/>
      <c r="C6" s="498">
        <v>2018</v>
      </c>
      <c r="D6" s="498"/>
      <c r="E6" s="498"/>
      <c r="F6" s="498"/>
      <c r="G6" s="498"/>
      <c r="H6" s="498"/>
      <c r="I6" s="498"/>
      <c r="J6" s="64"/>
      <c r="K6" s="64" t="s">
        <v>224</v>
      </c>
    </row>
    <row r="7" spans="1:11" customFormat="1" ht="30.75" customHeight="1">
      <c r="A7" s="573" t="s">
        <v>210</v>
      </c>
      <c r="B7" s="573"/>
      <c r="C7" s="506" t="s">
        <v>84</v>
      </c>
      <c r="D7" s="506"/>
      <c r="E7" s="506" t="s">
        <v>85</v>
      </c>
      <c r="F7" s="506"/>
      <c r="G7" s="506" t="s">
        <v>86</v>
      </c>
      <c r="H7" s="506"/>
      <c r="I7" s="506"/>
      <c r="J7" s="576" t="s">
        <v>375</v>
      </c>
      <c r="K7" s="576"/>
    </row>
    <row r="8" spans="1:11" customFormat="1">
      <c r="A8" s="574"/>
      <c r="B8" s="574"/>
      <c r="C8" s="511" t="s">
        <v>87</v>
      </c>
      <c r="D8" s="511"/>
      <c r="E8" s="579" t="s">
        <v>130</v>
      </c>
      <c r="F8" s="579"/>
      <c r="G8" s="511" t="s">
        <v>88</v>
      </c>
      <c r="H8" s="511"/>
      <c r="I8" s="511"/>
      <c r="J8" s="577"/>
      <c r="K8" s="577"/>
    </row>
    <row r="9" spans="1:11" customFormat="1" ht="21" customHeight="1">
      <c r="A9" s="574"/>
      <c r="B9" s="574"/>
      <c r="C9" s="371" t="s">
        <v>89</v>
      </c>
      <c r="D9" s="371" t="s">
        <v>90</v>
      </c>
      <c r="E9" s="371" t="s">
        <v>192</v>
      </c>
      <c r="F9" s="371" t="s">
        <v>91</v>
      </c>
      <c r="G9" s="371" t="s">
        <v>204</v>
      </c>
      <c r="H9" s="371" t="s">
        <v>92</v>
      </c>
      <c r="I9" s="371" t="s">
        <v>93</v>
      </c>
      <c r="J9" s="577"/>
      <c r="K9" s="577"/>
    </row>
    <row r="10" spans="1:11" customFormat="1" ht="24.75" customHeight="1">
      <c r="A10" s="575"/>
      <c r="B10" s="575"/>
      <c r="C10" s="369" t="s">
        <v>94</v>
      </c>
      <c r="D10" s="369" t="s">
        <v>95</v>
      </c>
      <c r="E10" s="369" t="s">
        <v>96</v>
      </c>
      <c r="F10" s="369" t="s">
        <v>97</v>
      </c>
      <c r="G10" s="369" t="s">
        <v>207</v>
      </c>
      <c r="H10" s="369" t="s">
        <v>98</v>
      </c>
      <c r="I10" s="369" t="s">
        <v>99</v>
      </c>
      <c r="J10" s="578"/>
      <c r="K10" s="578"/>
    </row>
    <row r="11" spans="1:11" customFormat="1" ht="24" customHeight="1" thickBot="1">
      <c r="A11" s="580" t="s">
        <v>321</v>
      </c>
      <c r="B11" s="581"/>
      <c r="C11" s="159">
        <v>0</v>
      </c>
      <c r="D11" s="159">
        <v>1165582</v>
      </c>
      <c r="E11" s="159">
        <v>46209</v>
      </c>
      <c r="F11" s="159">
        <v>155665</v>
      </c>
      <c r="G11" s="82">
        <f t="shared" ref="G11:G21" si="0">SUM(H11:I11)</f>
        <v>1027508</v>
      </c>
      <c r="H11" s="159">
        <v>902663</v>
      </c>
      <c r="I11" s="159">
        <v>124845</v>
      </c>
      <c r="J11" s="582" t="s">
        <v>301</v>
      </c>
      <c r="K11" s="582"/>
    </row>
    <row r="12" spans="1:11" customFormat="1" ht="24" customHeight="1" thickBot="1">
      <c r="A12" s="583" t="s">
        <v>322</v>
      </c>
      <c r="B12" s="584"/>
      <c r="C12" s="161">
        <v>69099</v>
      </c>
      <c r="D12" s="161">
        <v>0</v>
      </c>
      <c r="E12" s="161">
        <v>480</v>
      </c>
      <c r="F12" s="161">
        <v>312</v>
      </c>
      <c r="G12" s="84">
        <f t="shared" si="0"/>
        <v>40662</v>
      </c>
      <c r="H12" s="161">
        <v>560</v>
      </c>
      <c r="I12" s="161">
        <v>40102</v>
      </c>
      <c r="J12" s="585" t="s">
        <v>323</v>
      </c>
      <c r="K12" s="585"/>
    </row>
    <row r="13" spans="1:11" customFormat="1" ht="24" customHeight="1" thickBot="1">
      <c r="A13" s="586" t="s">
        <v>324</v>
      </c>
      <c r="B13" s="587"/>
      <c r="C13" s="159">
        <v>110273</v>
      </c>
      <c r="D13" s="159">
        <v>1251820</v>
      </c>
      <c r="E13" s="159">
        <v>192987</v>
      </c>
      <c r="F13" s="159">
        <v>128585</v>
      </c>
      <c r="G13" s="82">
        <f t="shared" si="0"/>
        <v>1517307</v>
      </c>
      <c r="H13" s="159">
        <v>973435</v>
      </c>
      <c r="I13" s="159">
        <v>543872</v>
      </c>
      <c r="J13" s="582" t="s">
        <v>304</v>
      </c>
      <c r="K13" s="582"/>
    </row>
    <row r="14" spans="1:11" customFormat="1" ht="30" customHeight="1" thickBot="1">
      <c r="A14" s="583" t="s">
        <v>325</v>
      </c>
      <c r="B14" s="584"/>
      <c r="C14" s="161">
        <v>1209872</v>
      </c>
      <c r="D14" s="161">
        <v>69573</v>
      </c>
      <c r="E14" s="161">
        <v>133214</v>
      </c>
      <c r="F14" s="161">
        <v>218257</v>
      </c>
      <c r="G14" s="84">
        <f t="shared" si="0"/>
        <v>804960</v>
      </c>
      <c r="H14" s="161">
        <v>26636</v>
      </c>
      <c r="I14" s="161">
        <v>778324</v>
      </c>
      <c r="J14" s="585" t="s">
        <v>468</v>
      </c>
      <c r="K14" s="585"/>
    </row>
    <row r="15" spans="1:11" customFormat="1" ht="24" customHeight="1" thickBot="1">
      <c r="A15" s="586" t="s">
        <v>328</v>
      </c>
      <c r="B15" s="587"/>
      <c r="C15" s="159">
        <v>3987115</v>
      </c>
      <c r="D15" s="159">
        <v>425739</v>
      </c>
      <c r="E15" s="159">
        <v>816735</v>
      </c>
      <c r="F15" s="159">
        <v>840366</v>
      </c>
      <c r="G15" s="82">
        <f t="shared" si="0"/>
        <v>3425207</v>
      </c>
      <c r="H15" s="159">
        <v>332867</v>
      </c>
      <c r="I15" s="159">
        <v>3092340</v>
      </c>
      <c r="J15" s="582" t="s">
        <v>329</v>
      </c>
      <c r="K15" s="582"/>
    </row>
    <row r="16" spans="1:11" customFormat="1" ht="24" customHeight="1" thickBot="1">
      <c r="A16" s="583" t="s">
        <v>330</v>
      </c>
      <c r="B16" s="584"/>
      <c r="C16" s="161">
        <v>188785</v>
      </c>
      <c r="D16" s="161">
        <v>2834</v>
      </c>
      <c r="E16" s="161">
        <v>43940</v>
      </c>
      <c r="F16" s="161">
        <v>50214</v>
      </c>
      <c r="G16" s="84">
        <f t="shared" si="0"/>
        <v>124405</v>
      </c>
      <c r="H16" s="161">
        <v>178</v>
      </c>
      <c r="I16" s="161">
        <v>124227</v>
      </c>
      <c r="J16" s="585" t="s">
        <v>331</v>
      </c>
      <c r="K16" s="585"/>
    </row>
    <row r="17" spans="1:11" customFormat="1" ht="24" customHeight="1" thickBot="1">
      <c r="A17" s="586" t="s">
        <v>332</v>
      </c>
      <c r="B17" s="587"/>
      <c r="C17" s="159">
        <v>24786</v>
      </c>
      <c r="D17" s="159">
        <v>0</v>
      </c>
      <c r="E17" s="159">
        <v>566</v>
      </c>
      <c r="F17" s="159">
        <v>47</v>
      </c>
      <c r="G17" s="82">
        <f t="shared" si="0"/>
        <v>24518</v>
      </c>
      <c r="H17" s="159">
        <v>0</v>
      </c>
      <c r="I17" s="159">
        <v>24518</v>
      </c>
      <c r="J17" s="582" t="s">
        <v>303</v>
      </c>
      <c r="K17" s="582"/>
    </row>
    <row r="18" spans="1:11" customFormat="1" ht="24" customHeight="1" thickBot="1">
      <c r="A18" s="583" t="s">
        <v>333</v>
      </c>
      <c r="B18" s="584"/>
      <c r="C18" s="161">
        <v>343933</v>
      </c>
      <c r="D18" s="161">
        <v>0</v>
      </c>
      <c r="E18" s="161">
        <v>115056</v>
      </c>
      <c r="F18" s="161">
        <v>107242</v>
      </c>
      <c r="G18" s="84">
        <f t="shared" si="0"/>
        <v>201583</v>
      </c>
      <c r="H18" s="161">
        <v>125756</v>
      </c>
      <c r="I18" s="161">
        <v>75827</v>
      </c>
      <c r="J18" s="585" t="s">
        <v>334</v>
      </c>
      <c r="K18" s="585"/>
    </row>
    <row r="19" spans="1:11" customFormat="1" ht="24" customHeight="1" thickBot="1">
      <c r="A19" s="586" t="s">
        <v>335</v>
      </c>
      <c r="B19" s="587"/>
      <c r="C19" s="159">
        <v>9570</v>
      </c>
      <c r="D19" s="159">
        <v>0</v>
      </c>
      <c r="E19" s="159">
        <v>0</v>
      </c>
      <c r="F19" s="159">
        <v>0</v>
      </c>
      <c r="G19" s="82">
        <f t="shared" si="0"/>
        <v>0</v>
      </c>
      <c r="H19" s="159">
        <v>0</v>
      </c>
      <c r="I19" s="159">
        <v>0</v>
      </c>
      <c r="J19" s="582" t="s">
        <v>336</v>
      </c>
      <c r="K19" s="582"/>
    </row>
    <row r="20" spans="1:11" customFormat="1" ht="30" customHeight="1" thickBot="1">
      <c r="A20" s="583" t="s">
        <v>337</v>
      </c>
      <c r="B20" s="584"/>
      <c r="C20" s="161">
        <v>408624</v>
      </c>
      <c r="D20" s="161">
        <v>0</v>
      </c>
      <c r="E20" s="161">
        <v>70401</v>
      </c>
      <c r="F20" s="161">
        <v>103454</v>
      </c>
      <c r="G20" s="84">
        <f t="shared" si="0"/>
        <v>214919</v>
      </c>
      <c r="H20" s="161">
        <v>206078</v>
      </c>
      <c r="I20" s="161">
        <v>8841</v>
      </c>
      <c r="J20" s="585" t="s">
        <v>302</v>
      </c>
      <c r="K20" s="585"/>
    </row>
    <row r="21" spans="1:11" customFormat="1" ht="30" customHeight="1" thickBot="1">
      <c r="A21" s="586" t="s">
        <v>338</v>
      </c>
      <c r="B21" s="587"/>
      <c r="C21" s="159">
        <v>251012</v>
      </c>
      <c r="D21" s="159">
        <v>323703</v>
      </c>
      <c r="E21" s="159">
        <v>2122</v>
      </c>
      <c r="F21" s="159">
        <v>1925</v>
      </c>
      <c r="G21" s="82">
        <f t="shared" si="0"/>
        <v>499671</v>
      </c>
      <c r="H21" s="159">
        <v>464184</v>
      </c>
      <c r="I21" s="159">
        <v>35487</v>
      </c>
      <c r="J21" s="582" t="s">
        <v>339</v>
      </c>
      <c r="K21" s="582"/>
    </row>
    <row r="22" spans="1:11" customFormat="1" ht="30" customHeight="1" thickBot="1">
      <c r="A22" s="583" t="s">
        <v>342</v>
      </c>
      <c r="B22" s="584"/>
      <c r="C22" s="161">
        <v>120753</v>
      </c>
      <c r="D22" s="161">
        <v>0</v>
      </c>
      <c r="E22" s="161">
        <v>33211</v>
      </c>
      <c r="F22" s="161">
        <v>41438</v>
      </c>
      <c r="G22" s="84">
        <v>49848</v>
      </c>
      <c r="H22" s="161">
        <v>29445</v>
      </c>
      <c r="I22" s="161">
        <v>20403</v>
      </c>
      <c r="J22" s="585" t="s">
        <v>343</v>
      </c>
      <c r="K22" s="585"/>
    </row>
    <row r="23" spans="1:11" customFormat="1" ht="30" customHeight="1" thickBot="1">
      <c r="A23" s="586" t="s">
        <v>340</v>
      </c>
      <c r="B23" s="587"/>
      <c r="C23" s="159">
        <v>1481028</v>
      </c>
      <c r="D23" s="159">
        <v>175733</v>
      </c>
      <c r="E23" s="159">
        <v>832329</v>
      </c>
      <c r="F23" s="159">
        <v>861288</v>
      </c>
      <c r="G23" s="82">
        <f>SUM(H23:I23)</f>
        <v>996626</v>
      </c>
      <c r="H23" s="159">
        <v>793698</v>
      </c>
      <c r="I23" s="159">
        <v>202928</v>
      </c>
      <c r="J23" s="582" t="s">
        <v>341</v>
      </c>
      <c r="K23" s="582"/>
    </row>
    <row r="24" spans="1:11" customFormat="1" ht="30" customHeight="1" thickBot="1">
      <c r="A24" s="583" t="s">
        <v>344</v>
      </c>
      <c r="B24" s="584"/>
      <c r="C24" s="161">
        <v>2681525</v>
      </c>
      <c r="D24" s="161">
        <v>30017</v>
      </c>
      <c r="E24" s="161">
        <v>33323</v>
      </c>
      <c r="F24" s="161">
        <v>134734</v>
      </c>
      <c r="G24" s="84">
        <f>SUM(H24:I24)</f>
        <v>1382781</v>
      </c>
      <c r="H24" s="161">
        <v>1333331</v>
      </c>
      <c r="I24" s="161">
        <v>49450</v>
      </c>
      <c r="J24" s="585" t="s">
        <v>345</v>
      </c>
      <c r="K24" s="585"/>
    </row>
    <row r="25" spans="1:11" customFormat="1" ht="24" customHeight="1" thickBot="1">
      <c r="A25" s="586" t="s">
        <v>346</v>
      </c>
      <c r="B25" s="587"/>
      <c r="C25" s="159">
        <v>543075</v>
      </c>
      <c r="D25" s="159">
        <v>179347</v>
      </c>
      <c r="E25" s="159">
        <v>161883</v>
      </c>
      <c r="F25" s="159">
        <v>143232</v>
      </c>
      <c r="G25" s="82">
        <f>SUM(H25:I25)</f>
        <v>299620</v>
      </c>
      <c r="H25" s="159">
        <v>125723</v>
      </c>
      <c r="I25" s="159">
        <v>173897</v>
      </c>
      <c r="J25" s="582" t="s">
        <v>347</v>
      </c>
      <c r="K25" s="582"/>
    </row>
    <row r="26" spans="1:11" customFormat="1" ht="30" customHeight="1" thickBot="1">
      <c r="A26" s="583" t="s">
        <v>348</v>
      </c>
      <c r="B26" s="584"/>
      <c r="C26" s="161">
        <v>29012</v>
      </c>
      <c r="D26" s="161">
        <v>7300</v>
      </c>
      <c r="E26" s="161">
        <v>4382</v>
      </c>
      <c r="F26" s="161">
        <v>610</v>
      </c>
      <c r="G26" s="84">
        <f>SUM(H26:I26)</f>
        <v>25560</v>
      </c>
      <c r="H26" s="161">
        <v>0</v>
      </c>
      <c r="I26" s="161">
        <v>25560</v>
      </c>
      <c r="J26" s="585" t="s">
        <v>731</v>
      </c>
      <c r="K26" s="585"/>
    </row>
    <row r="27" spans="1:11" customFormat="1" ht="28.9" customHeight="1">
      <c r="A27" s="588" t="s">
        <v>349</v>
      </c>
      <c r="B27" s="589"/>
      <c r="C27" s="270">
        <v>318050</v>
      </c>
      <c r="D27" s="270">
        <v>6750</v>
      </c>
      <c r="E27" s="270">
        <v>15475</v>
      </c>
      <c r="F27" s="270">
        <v>53068</v>
      </c>
      <c r="G27" s="103">
        <f>SUM(H27:I27)</f>
        <v>276728</v>
      </c>
      <c r="H27" s="270">
        <v>174466</v>
      </c>
      <c r="I27" s="270">
        <v>102262</v>
      </c>
      <c r="J27" s="590" t="s">
        <v>350</v>
      </c>
      <c r="K27" s="590"/>
    </row>
    <row r="28" spans="1:11" customFormat="1" ht="30" customHeight="1">
      <c r="A28" s="494" t="s">
        <v>207</v>
      </c>
      <c r="B28" s="494"/>
      <c r="C28" s="408">
        <f t="shared" ref="C28:I28" si="1">SUM(C11:C27)</f>
        <v>11776512</v>
      </c>
      <c r="D28" s="408">
        <f t="shared" si="1"/>
        <v>3638398</v>
      </c>
      <c r="E28" s="408">
        <f t="shared" si="1"/>
        <v>2502313</v>
      </c>
      <c r="F28" s="408">
        <f t="shared" si="1"/>
        <v>2840437</v>
      </c>
      <c r="G28" s="101">
        <f t="shared" si="1"/>
        <v>10911903</v>
      </c>
      <c r="H28" s="408">
        <f t="shared" si="1"/>
        <v>5489020</v>
      </c>
      <c r="I28" s="408">
        <f t="shared" si="1"/>
        <v>5422883</v>
      </c>
      <c r="J28" s="409" t="s">
        <v>204</v>
      </c>
      <c r="K28" s="410"/>
    </row>
    <row r="29" spans="1:11" customFormat="1" ht="33.75" customHeight="1">
      <c r="A29" s="14"/>
      <c r="B29" s="14"/>
      <c r="C29" s="7"/>
      <c r="D29" s="7"/>
      <c r="E29" s="7"/>
      <c r="F29" s="7"/>
      <c r="G29" s="7"/>
      <c r="H29" s="7"/>
      <c r="I29" s="7"/>
      <c r="J29" s="7"/>
      <c r="K29" s="7"/>
    </row>
    <row r="30" spans="1:11">
      <c r="B30" s="7"/>
      <c r="C30" s="357"/>
      <c r="D30" s="357"/>
      <c r="E30" s="357"/>
      <c r="F30" s="357"/>
      <c r="G30" s="357"/>
      <c r="H30" s="357"/>
      <c r="I30" s="357"/>
    </row>
  </sheetData>
  <mergeCells count="49">
    <mergeCell ref="A28:B28"/>
    <mergeCell ref="A23:B23"/>
    <mergeCell ref="J23:K23"/>
    <mergeCell ref="A24:B24"/>
    <mergeCell ref="J24:K24"/>
    <mergeCell ref="A25:B25"/>
    <mergeCell ref="J25:K25"/>
    <mergeCell ref="A27:B27"/>
    <mergeCell ref="J27:K27"/>
    <mergeCell ref="A26:B26"/>
    <mergeCell ref="J26:K26"/>
    <mergeCell ref="A20:B20"/>
    <mergeCell ref="J20:K20"/>
    <mergeCell ref="A21:B21"/>
    <mergeCell ref="J21:K21"/>
    <mergeCell ref="J22:K22"/>
    <mergeCell ref="A22:B22"/>
    <mergeCell ref="A17:B17"/>
    <mergeCell ref="J17:K17"/>
    <mergeCell ref="A18:B18"/>
    <mergeCell ref="J18:K18"/>
    <mergeCell ref="A19:B19"/>
    <mergeCell ref="J19:K19"/>
    <mergeCell ref="A14:B14"/>
    <mergeCell ref="J14:K14"/>
    <mergeCell ref="A15:B15"/>
    <mergeCell ref="J15:K15"/>
    <mergeCell ref="A16:B16"/>
    <mergeCell ref="J16:K16"/>
    <mergeCell ref="A11:B11"/>
    <mergeCell ref="J11:K11"/>
    <mergeCell ref="A12:B12"/>
    <mergeCell ref="J12:K12"/>
    <mergeCell ref="A13:B13"/>
    <mergeCell ref="J13:K13"/>
    <mergeCell ref="C6:I6"/>
    <mergeCell ref="A1:K1"/>
    <mergeCell ref="A2:K2"/>
    <mergeCell ref="A3:K3"/>
    <mergeCell ref="A4:K4"/>
    <mergeCell ref="A5:K5"/>
    <mergeCell ref="A7:B10"/>
    <mergeCell ref="C7:D7"/>
    <mergeCell ref="E7:F7"/>
    <mergeCell ref="G7:I7"/>
    <mergeCell ref="J7:K10"/>
    <mergeCell ref="C8:D8"/>
    <mergeCell ref="E8:F8"/>
    <mergeCell ref="G8:I8"/>
  </mergeCells>
  <printOptions horizontalCentered="1" verticalCentered="1"/>
  <pageMargins left="0" right="0" top="0" bottom="0" header="0.31496062992125984" footer="0.31496062992125984"/>
  <pageSetup paperSize="9" scale="8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20"/>
  <sheetViews>
    <sheetView tabSelected="1" view="pageBreakPreview" zoomScale="90" zoomScaleSheetLayoutView="90" workbookViewId="0">
      <selection activeCell="H45" sqref="H45"/>
    </sheetView>
  </sheetViews>
  <sheetFormatPr defaultColWidth="9.125" defaultRowHeight="14.25"/>
  <cols>
    <col min="1" max="1" width="7.625" style="147" customWidth="1"/>
    <col min="2" max="2" width="20.625" style="80" customWidth="1"/>
    <col min="3" max="11" width="9.625" style="80" customWidth="1"/>
    <col min="12" max="12" width="20.625" style="80" customWidth="1"/>
    <col min="13" max="13" width="7.625" style="80" customWidth="1"/>
    <col min="14" max="16384" width="9.125" style="80"/>
  </cols>
  <sheetData>
    <row r="1" spans="1:14" s="145" customFormat="1" ht="47.25" customHeight="1">
      <c r="A1" s="613"/>
      <c r="B1" s="613"/>
      <c r="C1" s="613"/>
      <c r="D1" s="613"/>
      <c r="E1" s="613"/>
      <c r="F1" s="613"/>
      <c r="G1" s="613"/>
      <c r="H1" s="613"/>
      <c r="I1" s="613"/>
      <c r="J1" s="613"/>
      <c r="K1" s="613"/>
      <c r="L1" s="613"/>
      <c r="M1" s="613"/>
      <c r="N1" s="613"/>
    </row>
    <row r="2" spans="1:14" ht="18" customHeight="1">
      <c r="A2" s="614" t="s">
        <v>388</v>
      </c>
      <c r="B2" s="614"/>
      <c r="C2" s="614"/>
      <c r="D2" s="614"/>
      <c r="E2" s="614"/>
      <c r="F2" s="614"/>
      <c r="G2" s="614"/>
      <c r="H2" s="614"/>
      <c r="I2" s="614"/>
      <c r="J2" s="614"/>
      <c r="K2" s="614"/>
      <c r="L2" s="614"/>
      <c r="M2" s="614"/>
    </row>
    <row r="3" spans="1:14" ht="18" customHeight="1">
      <c r="A3" s="614" t="s">
        <v>102</v>
      </c>
      <c r="B3" s="614"/>
      <c r="C3" s="614"/>
      <c r="D3" s="614"/>
      <c r="E3" s="614"/>
      <c r="F3" s="614"/>
      <c r="G3" s="614"/>
      <c r="H3" s="614"/>
      <c r="I3" s="614"/>
      <c r="J3" s="614"/>
      <c r="K3" s="614"/>
      <c r="L3" s="614"/>
      <c r="M3" s="614"/>
    </row>
    <row r="4" spans="1:14" ht="18" customHeight="1">
      <c r="A4" s="614" t="s">
        <v>653</v>
      </c>
      <c r="B4" s="614"/>
      <c r="C4" s="614"/>
      <c r="D4" s="614"/>
      <c r="E4" s="614"/>
      <c r="F4" s="614"/>
      <c r="G4" s="614"/>
      <c r="H4" s="614"/>
      <c r="I4" s="614"/>
      <c r="J4" s="614"/>
      <c r="K4" s="614"/>
      <c r="L4" s="614"/>
      <c r="M4" s="614"/>
    </row>
    <row r="5" spans="1:14" ht="15.75" customHeight="1">
      <c r="A5" s="602" t="s">
        <v>389</v>
      </c>
      <c r="B5" s="602"/>
      <c r="C5" s="602"/>
      <c r="D5" s="602"/>
      <c r="E5" s="602"/>
      <c r="F5" s="602"/>
      <c r="G5" s="602"/>
      <c r="H5" s="602"/>
      <c r="I5" s="602"/>
      <c r="J5" s="602"/>
      <c r="K5" s="602"/>
      <c r="L5" s="602"/>
      <c r="M5" s="602"/>
    </row>
    <row r="6" spans="1:14" ht="15.75" customHeight="1">
      <c r="A6" s="602" t="s">
        <v>416</v>
      </c>
      <c r="B6" s="602"/>
      <c r="C6" s="602"/>
      <c r="D6" s="602"/>
      <c r="E6" s="602"/>
      <c r="F6" s="602"/>
      <c r="G6" s="602"/>
      <c r="H6" s="602"/>
      <c r="I6" s="602"/>
      <c r="J6" s="602"/>
      <c r="K6" s="602"/>
      <c r="L6" s="602"/>
      <c r="M6" s="602"/>
    </row>
    <row r="7" spans="1:14" ht="15.75" customHeight="1">
      <c r="A7" s="602" t="s">
        <v>654</v>
      </c>
      <c r="B7" s="602"/>
      <c r="C7" s="602"/>
      <c r="D7" s="602"/>
      <c r="E7" s="602"/>
      <c r="F7" s="602"/>
      <c r="G7" s="602"/>
      <c r="H7" s="602"/>
      <c r="I7" s="602"/>
      <c r="J7" s="602"/>
      <c r="K7" s="602"/>
      <c r="L7" s="602"/>
      <c r="M7" s="602"/>
    </row>
    <row r="8" spans="1:14" ht="16.5" customHeight="1">
      <c r="A8" s="603" t="s">
        <v>669</v>
      </c>
      <c r="B8" s="603"/>
      <c r="C8" s="604">
        <v>2018</v>
      </c>
      <c r="D8" s="604"/>
      <c r="E8" s="604"/>
      <c r="F8" s="604"/>
      <c r="G8" s="604"/>
      <c r="H8" s="604"/>
      <c r="I8" s="604"/>
      <c r="J8" s="604"/>
      <c r="K8" s="604"/>
      <c r="L8" s="605" t="s">
        <v>47</v>
      </c>
      <c r="M8" s="605"/>
    </row>
    <row r="9" spans="1:14" s="146" customFormat="1" ht="21.75" customHeight="1">
      <c r="A9" s="606" t="s">
        <v>463</v>
      </c>
      <c r="B9" s="609" t="s">
        <v>210</v>
      </c>
      <c r="C9" s="593" t="s">
        <v>370</v>
      </c>
      <c r="D9" s="593" t="s">
        <v>371</v>
      </c>
      <c r="E9" s="593" t="s">
        <v>372</v>
      </c>
      <c r="F9" s="593" t="s">
        <v>373</v>
      </c>
      <c r="G9" s="593"/>
      <c r="H9" s="593"/>
      <c r="I9" s="593" t="s">
        <v>374</v>
      </c>
      <c r="J9" s="593"/>
      <c r="K9" s="593"/>
      <c r="L9" s="594" t="s">
        <v>375</v>
      </c>
      <c r="M9" s="594"/>
    </row>
    <row r="10" spans="1:14" s="146" customFormat="1" ht="21.75" customHeight="1">
      <c r="A10" s="607"/>
      <c r="B10" s="610"/>
      <c r="C10" s="612"/>
      <c r="D10" s="612"/>
      <c r="E10" s="612"/>
      <c r="F10" s="597" t="s">
        <v>376</v>
      </c>
      <c r="G10" s="597"/>
      <c r="H10" s="597"/>
      <c r="I10" s="597" t="s">
        <v>377</v>
      </c>
      <c r="J10" s="597"/>
      <c r="K10" s="597"/>
      <c r="L10" s="595"/>
      <c r="M10" s="595"/>
    </row>
    <row r="11" spans="1:14" s="146" customFormat="1" ht="21.75" customHeight="1">
      <c r="A11" s="607"/>
      <c r="B11" s="610"/>
      <c r="C11" s="598" t="s">
        <v>378</v>
      </c>
      <c r="D11" s="598" t="s">
        <v>127</v>
      </c>
      <c r="E11" s="598" t="s">
        <v>379</v>
      </c>
      <c r="F11" s="296" t="s">
        <v>204</v>
      </c>
      <c r="G11" s="296" t="s">
        <v>380</v>
      </c>
      <c r="H11" s="296" t="s">
        <v>381</v>
      </c>
      <c r="I11" s="296" t="s">
        <v>204</v>
      </c>
      <c r="J11" s="296" t="s">
        <v>382</v>
      </c>
      <c r="K11" s="296" t="s">
        <v>383</v>
      </c>
      <c r="L11" s="595"/>
      <c r="M11" s="595"/>
    </row>
    <row r="12" spans="1:14" s="146" customFormat="1" ht="21.75" customHeight="1">
      <c r="A12" s="608"/>
      <c r="B12" s="611"/>
      <c r="C12" s="599"/>
      <c r="D12" s="599"/>
      <c r="E12" s="599"/>
      <c r="F12" s="289" t="s">
        <v>207</v>
      </c>
      <c r="G12" s="289" t="s">
        <v>384</v>
      </c>
      <c r="H12" s="289" t="s">
        <v>385</v>
      </c>
      <c r="I12" s="289" t="s">
        <v>207</v>
      </c>
      <c r="J12" s="289" t="s">
        <v>386</v>
      </c>
      <c r="K12" s="289" t="s">
        <v>387</v>
      </c>
      <c r="L12" s="596"/>
      <c r="M12" s="596"/>
    </row>
    <row r="13" spans="1:14" s="146" customFormat="1" ht="58.5" customHeight="1" thickBot="1">
      <c r="A13" s="54">
        <v>45</v>
      </c>
      <c r="B13" s="58" t="s">
        <v>532</v>
      </c>
      <c r="C13" s="89">
        <f>E13-D13</f>
        <v>1286018</v>
      </c>
      <c r="D13" s="72">
        <v>4524</v>
      </c>
      <c r="E13" s="89">
        <f>SUM(I13-F13)</f>
        <v>1290542</v>
      </c>
      <c r="F13" s="89">
        <f>SUM(G13:H13)</f>
        <v>90182</v>
      </c>
      <c r="G13" s="72">
        <v>72922</v>
      </c>
      <c r="H13" s="72">
        <v>17260</v>
      </c>
      <c r="I13" s="89">
        <f>SUM(J13:K13)</f>
        <v>1380724</v>
      </c>
      <c r="J13" s="72">
        <v>1064272</v>
      </c>
      <c r="K13" s="72">
        <v>316452</v>
      </c>
      <c r="L13" s="512" t="s">
        <v>537</v>
      </c>
      <c r="M13" s="512"/>
    </row>
    <row r="14" spans="1:14" s="146" customFormat="1" ht="58.5" customHeight="1" thickTop="1" thickBot="1">
      <c r="A14" s="56">
        <v>46</v>
      </c>
      <c r="B14" s="59" t="s">
        <v>533</v>
      </c>
      <c r="C14" s="90">
        <f>E14-D14</f>
        <v>63038</v>
      </c>
      <c r="D14" s="73">
        <v>10528</v>
      </c>
      <c r="E14" s="90">
        <f t="shared" ref="E14:E15" si="0">SUM(I14-F14)</f>
        <v>73566</v>
      </c>
      <c r="F14" s="90">
        <f>SUM(G14:H14)</f>
        <v>72566</v>
      </c>
      <c r="G14" s="73">
        <v>59604</v>
      </c>
      <c r="H14" s="73">
        <v>12962</v>
      </c>
      <c r="I14" s="90">
        <f>SUM(J14:K14)</f>
        <v>146132</v>
      </c>
      <c r="J14" s="73">
        <v>194766</v>
      </c>
      <c r="K14" s="73">
        <v>-48634</v>
      </c>
      <c r="L14" s="513" t="s">
        <v>536</v>
      </c>
      <c r="M14" s="513"/>
    </row>
    <row r="15" spans="1:14" s="146" customFormat="1" ht="58.5" customHeight="1" thickTop="1">
      <c r="A15" s="55">
        <v>47</v>
      </c>
      <c r="B15" s="65" t="s">
        <v>534</v>
      </c>
      <c r="C15" s="214">
        <f>E15-D15</f>
        <v>3521868</v>
      </c>
      <c r="D15" s="215">
        <v>54895</v>
      </c>
      <c r="E15" s="214">
        <f t="shared" si="0"/>
        <v>3576763</v>
      </c>
      <c r="F15" s="214">
        <f>SUM(G15:H15)</f>
        <v>1105916</v>
      </c>
      <c r="G15" s="215">
        <v>891351</v>
      </c>
      <c r="H15" s="215">
        <v>214565</v>
      </c>
      <c r="I15" s="214">
        <f>SUM(J15:K15)</f>
        <v>4682679</v>
      </c>
      <c r="J15" s="215">
        <v>785614</v>
      </c>
      <c r="K15" s="215">
        <v>3897065</v>
      </c>
      <c r="L15" s="493" t="s">
        <v>535</v>
      </c>
      <c r="M15" s="493"/>
    </row>
    <row r="16" spans="1:14" s="146" customFormat="1" ht="58.5" customHeight="1">
      <c r="A16" s="600" t="s">
        <v>207</v>
      </c>
      <c r="B16" s="600"/>
      <c r="C16" s="91">
        <f>E16-D16</f>
        <v>4870924</v>
      </c>
      <c r="D16" s="91">
        <f t="shared" ref="D16:K16" si="1">SUM(D13:D15)</f>
        <v>69947</v>
      </c>
      <c r="E16" s="91">
        <f t="shared" si="1"/>
        <v>4940871</v>
      </c>
      <c r="F16" s="91">
        <f t="shared" si="1"/>
        <v>1268664</v>
      </c>
      <c r="G16" s="91">
        <f t="shared" si="1"/>
        <v>1023877</v>
      </c>
      <c r="H16" s="91">
        <f t="shared" si="1"/>
        <v>244787</v>
      </c>
      <c r="I16" s="91">
        <f t="shared" si="1"/>
        <v>6209535</v>
      </c>
      <c r="J16" s="91">
        <f t="shared" si="1"/>
        <v>2044652</v>
      </c>
      <c r="K16" s="91">
        <f t="shared" si="1"/>
        <v>4164883</v>
      </c>
      <c r="L16" s="601" t="s">
        <v>204</v>
      </c>
      <c r="M16" s="601"/>
    </row>
    <row r="17" spans="1:13" ht="15" customHeight="1">
      <c r="A17" s="591"/>
      <c r="B17" s="591"/>
      <c r="C17" s="591"/>
      <c r="D17" s="591"/>
      <c r="E17" s="591"/>
      <c r="F17" s="591"/>
      <c r="H17" s="592"/>
      <c r="I17" s="592"/>
      <c r="J17" s="592"/>
      <c r="K17" s="592"/>
      <c r="L17" s="592"/>
      <c r="M17" s="592"/>
    </row>
    <row r="19" spans="1:13">
      <c r="F19" s="178"/>
    </row>
    <row r="20" spans="1:13">
      <c r="C20" s="178"/>
    </row>
  </sheetData>
  <mergeCells count="30">
    <mergeCell ref="A6:M6"/>
    <mergeCell ref="A1:N1"/>
    <mergeCell ref="A2:M2"/>
    <mergeCell ref="A3:M3"/>
    <mergeCell ref="A4:M4"/>
    <mergeCell ref="A5:M5"/>
    <mergeCell ref="A7:M7"/>
    <mergeCell ref="A8:B8"/>
    <mergeCell ref="C8:K8"/>
    <mergeCell ref="L8:M8"/>
    <mergeCell ref="A9:A12"/>
    <mergeCell ref="B9:B12"/>
    <mergeCell ref="C9:C10"/>
    <mergeCell ref="D9:D10"/>
    <mergeCell ref="E9:E10"/>
    <mergeCell ref="F9:H9"/>
    <mergeCell ref="A17:F17"/>
    <mergeCell ref="H17:M17"/>
    <mergeCell ref="I9:K9"/>
    <mergeCell ref="L9:M12"/>
    <mergeCell ref="F10:H10"/>
    <mergeCell ref="I10:K10"/>
    <mergeCell ref="C11:C12"/>
    <mergeCell ref="D11:D12"/>
    <mergeCell ref="E11:E12"/>
    <mergeCell ref="L13:M13"/>
    <mergeCell ref="L14:M14"/>
    <mergeCell ref="L15:M15"/>
    <mergeCell ref="A16:B16"/>
    <mergeCell ref="L16:M16"/>
  </mergeCells>
  <printOptions horizontalCentered="1" verticalCentered="1"/>
  <pageMargins left="0" right="0" top="0"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71"/>
  <sheetViews>
    <sheetView tabSelected="1" view="pageBreakPreview" topLeftCell="A37" zoomScale="90" zoomScaleSheetLayoutView="90" workbookViewId="0">
      <selection activeCell="H45" sqref="H45"/>
    </sheetView>
  </sheetViews>
  <sheetFormatPr defaultColWidth="9.125" defaultRowHeight="14.25"/>
  <cols>
    <col min="1" max="1" width="5.75" style="14" customWidth="1"/>
    <col min="2" max="2" width="40.75" style="7" customWidth="1"/>
    <col min="3" max="11" width="8.75" style="7" customWidth="1"/>
    <col min="12" max="12" width="40.75" style="7" customWidth="1"/>
    <col min="13" max="13" width="5.75" style="7" customWidth="1"/>
    <col min="14" max="16384" width="9.125" style="7"/>
  </cols>
  <sheetData>
    <row r="1" spans="1:14" s="3" customFormat="1" ht="47.25" customHeight="1">
      <c r="A1" s="514"/>
      <c r="B1" s="514"/>
      <c r="C1" s="514"/>
      <c r="D1" s="514"/>
      <c r="E1" s="514"/>
      <c r="F1" s="514"/>
      <c r="G1" s="514"/>
      <c r="H1" s="514"/>
      <c r="I1" s="514"/>
      <c r="J1" s="514"/>
      <c r="K1" s="514"/>
      <c r="L1" s="514"/>
      <c r="M1" s="514"/>
      <c r="N1" s="514"/>
    </row>
    <row r="2" spans="1:14" ht="18" customHeight="1">
      <c r="A2" s="515" t="s">
        <v>388</v>
      </c>
      <c r="B2" s="515"/>
      <c r="C2" s="515"/>
      <c r="D2" s="515"/>
      <c r="E2" s="515"/>
      <c r="F2" s="515"/>
      <c r="G2" s="515"/>
      <c r="H2" s="515"/>
      <c r="I2" s="515"/>
      <c r="J2" s="515"/>
      <c r="K2" s="515"/>
      <c r="L2" s="515"/>
      <c r="M2" s="515"/>
    </row>
    <row r="3" spans="1:14" ht="18" customHeight="1">
      <c r="A3" s="515" t="s">
        <v>102</v>
      </c>
      <c r="B3" s="515"/>
      <c r="C3" s="515"/>
      <c r="D3" s="515"/>
      <c r="E3" s="515"/>
      <c r="F3" s="515"/>
      <c r="G3" s="515"/>
      <c r="H3" s="515"/>
      <c r="I3" s="515"/>
      <c r="J3" s="515"/>
      <c r="K3" s="515"/>
      <c r="L3" s="515"/>
      <c r="M3" s="515"/>
    </row>
    <row r="4" spans="1:14" ht="18" customHeight="1">
      <c r="A4" s="515" t="s">
        <v>655</v>
      </c>
      <c r="B4" s="515"/>
      <c r="C4" s="515"/>
      <c r="D4" s="515"/>
      <c r="E4" s="515"/>
      <c r="F4" s="515"/>
      <c r="G4" s="515"/>
      <c r="H4" s="515"/>
      <c r="I4" s="515"/>
      <c r="J4" s="515"/>
      <c r="K4" s="515"/>
      <c r="L4" s="515"/>
      <c r="M4" s="515"/>
    </row>
    <row r="5" spans="1:14" ht="15.75" customHeight="1">
      <c r="A5" s="496" t="s">
        <v>389</v>
      </c>
      <c r="B5" s="496"/>
      <c r="C5" s="496"/>
      <c r="D5" s="496"/>
      <c r="E5" s="496"/>
      <c r="F5" s="496"/>
      <c r="G5" s="496"/>
      <c r="H5" s="496"/>
      <c r="I5" s="496"/>
      <c r="J5" s="496"/>
      <c r="K5" s="496"/>
      <c r="L5" s="496"/>
      <c r="M5" s="496"/>
    </row>
    <row r="6" spans="1:14" ht="15.75" customHeight="1">
      <c r="A6" s="496" t="s">
        <v>424</v>
      </c>
      <c r="B6" s="496"/>
      <c r="C6" s="496"/>
      <c r="D6" s="496"/>
      <c r="E6" s="496"/>
      <c r="F6" s="496"/>
      <c r="G6" s="496"/>
      <c r="H6" s="496"/>
      <c r="I6" s="496"/>
      <c r="J6" s="496"/>
      <c r="K6" s="496"/>
      <c r="L6" s="496"/>
      <c r="M6" s="496"/>
    </row>
    <row r="7" spans="1:14" ht="15.75" customHeight="1">
      <c r="A7" s="496" t="s">
        <v>656</v>
      </c>
      <c r="B7" s="496"/>
      <c r="C7" s="496"/>
      <c r="D7" s="496"/>
      <c r="E7" s="496"/>
      <c r="F7" s="496"/>
      <c r="G7" s="496"/>
      <c r="H7" s="496"/>
      <c r="I7" s="496"/>
      <c r="J7" s="496"/>
      <c r="K7" s="496"/>
      <c r="L7" s="496"/>
      <c r="M7" s="496"/>
    </row>
    <row r="8" spans="1:14" ht="23.25" customHeight="1">
      <c r="A8" s="497" t="s">
        <v>670</v>
      </c>
      <c r="B8" s="497"/>
      <c r="C8" s="498">
        <v>2018</v>
      </c>
      <c r="D8" s="498"/>
      <c r="E8" s="498"/>
      <c r="F8" s="498"/>
      <c r="G8" s="498"/>
      <c r="H8" s="498"/>
      <c r="I8" s="498"/>
      <c r="J8" s="498"/>
      <c r="K8" s="498"/>
      <c r="L8" s="499" t="s">
        <v>48</v>
      </c>
      <c r="M8" s="499"/>
    </row>
    <row r="9" spans="1:14" s="5" customFormat="1" ht="21.75" customHeight="1">
      <c r="A9" s="615" t="s">
        <v>444</v>
      </c>
      <c r="B9" s="618" t="s">
        <v>210</v>
      </c>
      <c r="C9" s="593" t="s">
        <v>370</v>
      </c>
      <c r="D9" s="593" t="s">
        <v>371</v>
      </c>
      <c r="E9" s="593" t="s">
        <v>372</v>
      </c>
      <c r="F9" s="593" t="s">
        <v>373</v>
      </c>
      <c r="G9" s="593"/>
      <c r="H9" s="593"/>
      <c r="I9" s="593" t="s">
        <v>374</v>
      </c>
      <c r="J9" s="593"/>
      <c r="K9" s="593"/>
      <c r="L9" s="621" t="s">
        <v>375</v>
      </c>
      <c r="M9" s="621"/>
    </row>
    <row r="10" spans="1:14" s="5" customFormat="1" ht="21.75" customHeight="1">
      <c r="A10" s="616"/>
      <c r="B10" s="619"/>
      <c r="C10" s="612"/>
      <c r="D10" s="612"/>
      <c r="E10" s="612"/>
      <c r="F10" s="599" t="s">
        <v>376</v>
      </c>
      <c r="G10" s="599"/>
      <c r="H10" s="599"/>
      <c r="I10" s="599" t="s">
        <v>377</v>
      </c>
      <c r="J10" s="599"/>
      <c r="K10" s="599"/>
      <c r="L10" s="622"/>
      <c r="M10" s="622"/>
    </row>
    <row r="11" spans="1:14" s="5" customFormat="1" ht="21.75" customHeight="1">
      <c r="A11" s="616"/>
      <c r="B11" s="619"/>
      <c r="C11" s="598" t="s">
        <v>378</v>
      </c>
      <c r="D11" s="598" t="s">
        <v>127</v>
      </c>
      <c r="E11" s="598" t="s">
        <v>379</v>
      </c>
      <c r="F11" s="361" t="s">
        <v>204</v>
      </c>
      <c r="G11" s="361" t="s">
        <v>380</v>
      </c>
      <c r="H11" s="361" t="s">
        <v>381</v>
      </c>
      <c r="I11" s="361" t="s">
        <v>204</v>
      </c>
      <c r="J11" s="361" t="s">
        <v>382</v>
      </c>
      <c r="K11" s="361" t="s">
        <v>383</v>
      </c>
      <c r="L11" s="622"/>
      <c r="M11" s="622"/>
    </row>
    <row r="12" spans="1:14" s="5" customFormat="1" ht="21.75" customHeight="1">
      <c r="A12" s="617"/>
      <c r="B12" s="620"/>
      <c r="C12" s="599"/>
      <c r="D12" s="599"/>
      <c r="E12" s="599"/>
      <c r="F12" s="360" t="s">
        <v>207</v>
      </c>
      <c r="G12" s="360" t="s">
        <v>384</v>
      </c>
      <c r="H12" s="360" t="s">
        <v>385</v>
      </c>
      <c r="I12" s="360" t="s">
        <v>207</v>
      </c>
      <c r="J12" s="360" t="s">
        <v>386</v>
      </c>
      <c r="K12" s="360" t="s">
        <v>387</v>
      </c>
      <c r="L12" s="623"/>
      <c r="M12" s="623"/>
    </row>
    <row r="13" spans="1:14" customFormat="1" ht="19.5">
      <c r="A13" s="212">
        <v>4511</v>
      </c>
      <c r="B13" s="208" t="s">
        <v>558</v>
      </c>
      <c r="C13" s="329">
        <f t="shared" ref="C13:C33" si="0">SUM(E13-D13)</f>
        <v>26429</v>
      </c>
      <c r="D13" s="329">
        <v>0</v>
      </c>
      <c r="E13" s="329">
        <f t="shared" ref="E13:E33" si="1">SUM(I13-F13)</f>
        <v>26429</v>
      </c>
      <c r="F13" s="329">
        <f t="shared" ref="F13:F33" si="2">SUM(G13:H13)</f>
        <v>4210</v>
      </c>
      <c r="G13" s="280">
        <v>3882</v>
      </c>
      <c r="H13" s="280">
        <v>328</v>
      </c>
      <c r="I13" s="329">
        <f t="shared" ref="I13:I33" si="3">SUM(J13:K13)</f>
        <v>30639</v>
      </c>
      <c r="J13" s="280">
        <v>2074</v>
      </c>
      <c r="K13" s="280">
        <v>28565</v>
      </c>
      <c r="L13" s="524" t="s">
        <v>557</v>
      </c>
      <c r="M13" s="524"/>
    </row>
    <row r="14" spans="1:14" customFormat="1" ht="19.5">
      <c r="A14" s="210">
        <v>4512</v>
      </c>
      <c r="B14" s="94" t="s">
        <v>559</v>
      </c>
      <c r="C14" s="330">
        <f t="shared" si="0"/>
        <v>1023864</v>
      </c>
      <c r="D14" s="330">
        <v>0</v>
      </c>
      <c r="E14" s="330">
        <f t="shared" si="1"/>
        <v>1023864</v>
      </c>
      <c r="F14" s="330">
        <f t="shared" si="2"/>
        <v>22805</v>
      </c>
      <c r="G14" s="271">
        <v>21235</v>
      </c>
      <c r="H14" s="271">
        <v>1570</v>
      </c>
      <c r="I14" s="330">
        <f t="shared" si="3"/>
        <v>1046669</v>
      </c>
      <c r="J14" s="271">
        <v>1046616</v>
      </c>
      <c r="K14" s="271">
        <v>53</v>
      </c>
      <c r="L14" s="533" t="s">
        <v>560</v>
      </c>
      <c r="M14" s="533"/>
    </row>
    <row r="15" spans="1:14" customFormat="1" ht="20.45" customHeight="1">
      <c r="A15" s="209">
        <v>4519</v>
      </c>
      <c r="B15" s="306" t="s">
        <v>722</v>
      </c>
      <c r="C15" s="331">
        <f t="shared" si="0"/>
        <v>0</v>
      </c>
      <c r="D15" s="331">
        <v>0</v>
      </c>
      <c r="E15" s="331">
        <f t="shared" si="1"/>
        <v>0</v>
      </c>
      <c r="F15" s="331">
        <f t="shared" si="2"/>
        <v>0</v>
      </c>
      <c r="G15" s="270">
        <v>0</v>
      </c>
      <c r="H15" s="270">
        <v>0</v>
      </c>
      <c r="I15" s="331">
        <f t="shared" si="3"/>
        <v>0</v>
      </c>
      <c r="J15" s="270">
        <v>0</v>
      </c>
      <c r="K15" s="270">
        <v>0</v>
      </c>
      <c r="L15" s="534" t="s">
        <v>723</v>
      </c>
      <c r="M15" s="534"/>
    </row>
    <row r="16" spans="1:14" customFormat="1" ht="19.5">
      <c r="A16" s="210">
        <v>4531</v>
      </c>
      <c r="B16" s="94" t="s">
        <v>561</v>
      </c>
      <c r="C16" s="330">
        <f t="shared" si="0"/>
        <v>233134</v>
      </c>
      <c r="D16" s="330">
        <v>4435</v>
      </c>
      <c r="E16" s="330">
        <f t="shared" si="1"/>
        <v>237569</v>
      </c>
      <c r="F16" s="330">
        <f t="shared" si="2"/>
        <v>59898</v>
      </c>
      <c r="G16" s="271">
        <v>45449</v>
      </c>
      <c r="H16" s="271">
        <v>14449</v>
      </c>
      <c r="I16" s="330">
        <f t="shared" si="3"/>
        <v>297467</v>
      </c>
      <c r="J16" s="271">
        <v>14134</v>
      </c>
      <c r="K16" s="271">
        <v>283333</v>
      </c>
      <c r="L16" s="533" t="s">
        <v>607</v>
      </c>
      <c r="M16" s="533"/>
    </row>
    <row r="17" spans="1:13" customFormat="1">
      <c r="A17" s="209">
        <v>4532</v>
      </c>
      <c r="B17" s="62" t="s">
        <v>562</v>
      </c>
      <c r="C17" s="331">
        <f t="shared" si="0"/>
        <v>2171</v>
      </c>
      <c r="D17" s="331">
        <v>80</v>
      </c>
      <c r="E17" s="331">
        <f t="shared" si="1"/>
        <v>2251</v>
      </c>
      <c r="F17" s="331">
        <f t="shared" si="2"/>
        <v>3001</v>
      </c>
      <c r="G17" s="270">
        <v>2095</v>
      </c>
      <c r="H17" s="270">
        <v>906</v>
      </c>
      <c r="I17" s="331">
        <f t="shared" si="3"/>
        <v>5252</v>
      </c>
      <c r="J17" s="270">
        <v>1449</v>
      </c>
      <c r="K17" s="270">
        <v>3803</v>
      </c>
      <c r="L17" s="534" t="s">
        <v>606</v>
      </c>
      <c r="M17" s="534"/>
    </row>
    <row r="18" spans="1:13" customFormat="1" ht="19.5">
      <c r="A18" s="210">
        <v>4539</v>
      </c>
      <c r="B18" s="94" t="s">
        <v>563</v>
      </c>
      <c r="C18" s="330">
        <f t="shared" si="0"/>
        <v>420</v>
      </c>
      <c r="D18" s="330">
        <v>9</v>
      </c>
      <c r="E18" s="330">
        <f t="shared" si="1"/>
        <v>429</v>
      </c>
      <c r="F18" s="330">
        <f t="shared" si="2"/>
        <v>269</v>
      </c>
      <c r="G18" s="271">
        <v>261</v>
      </c>
      <c r="H18" s="271">
        <v>8</v>
      </c>
      <c r="I18" s="330">
        <f t="shared" si="3"/>
        <v>698</v>
      </c>
      <c r="J18" s="271">
        <v>0</v>
      </c>
      <c r="K18" s="271">
        <v>698</v>
      </c>
      <c r="L18" s="533" t="s">
        <v>605</v>
      </c>
      <c r="M18" s="533"/>
    </row>
    <row r="19" spans="1:13" customFormat="1">
      <c r="A19" s="209">
        <v>4610</v>
      </c>
      <c r="B19" s="62" t="s">
        <v>538</v>
      </c>
      <c r="C19" s="331">
        <f t="shared" si="0"/>
        <v>12500</v>
      </c>
      <c r="D19" s="331">
        <v>136</v>
      </c>
      <c r="E19" s="331">
        <f t="shared" si="1"/>
        <v>12636</v>
      </c>
      <c r="F19" s="331">
        <f t="shared" si="2"/>
        <v>41</v>
      </c>
      <c r="G19" s="270">
        <v>35</v>
      </c>
      <c r="H19" s="270">
        <v>6</v>
      </c>
      <c r="I19" s="331">
        <f t="shared" si="3"/>
        <v>12677</v>
      </c>
      <c r="J19" s="270">
        <v>882</v>
      </c>
      <c r="K19" s="270">
        <v>11795</v>
      </c>
      <c r="L19" s="534" t="s">
        <v>547</v>
      </c>
      <c r="M19" s="534"/>
    </row>
    <row r="20" spans="1:13" customFormat="1">
      <c r="A20" s="210">
        <v>4620</v>
      </c>
      <c r="B20" s="94" t="s">
        <v>564</v>
      </c>
      <c r="C20" s="330">
        <f t="shared" si="0"/>
        <v>40564</v>
      </c>
      <c r="D20" s="330">
        <v>404</v>
      </c>
      <c r="E20" s="330">
        <f t="shared" si="1"/>
        <v>40968</v>
      </c>
      <c r="F20" s="330">
        <f t="shared" si="2"/>
        <v>2094</v>
      </c>
      <c r="G20" s="271">
        <v>302</v>
      </c>
      <c r="H20" s="271">
        <v>1792</v>
      </c>
      <c r="I20" s="330">
        <f t="shared" si="3"/>
        <v>43062</v>
      </c>
      <c r="J20" s="271">
        <v>0</v>
      </c>
      <c r="K20" s="271">
        <v>43062</v>
      </c>
      <c r="L20" s="533" t="s">
        <v>604</v>
      </c>
      <c r="M20" s="533"/>
    </row>
    <row r="21" spans="1:13" customFormat="1">
      <c r="A21" s="209">
        <v>4631</v>
      </c>
      <c r="B21" s="62" t="s">
        <v>539</v>
      </c>
      <c r="C21" s="331">
        <f t="shared" si="0"/>
        <v>11720</v>
      </c>
      <c r="D21" s="331">
        <v>473</v>
      </c>
      <c r="E21" s="331">
        <f t="shared" si="1"/>
        <v>12193</v>
      </c>
      <c r="F21" s="331">
        <f t="shared" si="2"/>
        <v>2259</v>
      </c>
      <c r="G21" s="270">
        <v>1434</v>
      </c>
      <c r="H21" s="270">
        <v>825</v>
      </c>
      <c r="I21" s="331">
        <f t="shared" si="3"/>
        <v>14452</v>
      </c>
      <c r="J21" s="270">
        <v>3764</v>
      </c>
      <c r="K21" s="270">
        <v>10688</v>
      </c>
      <c r="L21" s="534" t="s">
        <v>548</v>
      </c>
      <c r="M21" s="534"/>
    </row>
    <row r="22" spans="1:13" customFormat="1">
      <c r="A22" s="210">
        <v>4632</v>
      </c>
      <c r="B22" s="94" t="s">
        <v>608</v>
      </c>
      <c r="C22" s="330">
        <f t="shared" si="0"/>
        <v>17334</v>
      </c>
      <c r="D22" s="330">
        <v>228</v>
      </c>
      <c r="E22" s="330">
        <f t="shared" si="1"/>
        <v>17562</v>
      </c>
      <c r="F22" s="330">
        <f t="shared" si="2"/>
        <v>6378</v>
      </c>
      <c r="G22" s="271">
        <v>5675</v>
      </c>
      <c r="H22" s="271">
        <v>703</v>
      </c>
      <c r="I22" s="330">
        <f t="shared" si="3"/>
        <v>23940</v>
      </c>
      <c r="J22" s="271">
        <v>20287</v>
      </c>
      <c r="K22" s="271">
        <v>3653</v>
      </c>
      <c r="L22" s="533" t="s">
        <v>603</v>
      </c>
      <c r="M22" s="533"/>
    </row>
    <row r="23" spans="1:13" customFormat="1" ht="19.5">
      <c r="A23" s="209">
        <v>4641</v>
      </c>
      <c r="B23" s="62" t="s">
        <v>609</v>
      </c>
      <c r="C23" s="331">
        <f t="shared" si="0"/>
        <v>21236</v>
      </c>
      <c r="D23" s="331">
        <v>0</v>
      </c>
      <c r="E23" s="331">
        <f t="shared" si="1"/>
        <v>21236</v>
      </c>
      <c r="F23" s="331">
        <f t="shared" si="2"/>
        <v>8043</v>
      </c>
      <c r="G23" s="270">
        <v>7886</v>
      </c>
      <c r="H23" s="270">
        <v>157</v>
      </c>
      <c r="I23" s="331">
        <f t="shared" si="3"/>
        <v>29279</v>
      </c>
      <c r="J23" s="270">
        <v>0</v>
      </c>
      <c r="K23" s="270">
        <v>29279</v>
      </c>
      <c r="L23" s="534" t="s">
        <v>602</v>
      </c>
      <c r="M23" s="534"/>
    </row>
    <row r="24" spans="1:13" customFormat="1" ht="19.5">
      <c r="A24" s="210">
        <v>4647</v>
      </c>
      <c r="B24" s="94" t="s">
        <v>610</v>
      </c>
      <c r="C24" s="330">
        <f t="shared" si="0"/>
        <v>8600</v>
      </c>
      <c r="D24" s="330">
        <v>4086</v>
      </c>
      <c r="E24" s="330">
        <f t="shared" si="1"/>
        <v>12686</v>
      </c>
      <c r="F24" s="330">
        <f t="shared" si="2"/>
        <v>4113</v>
      </c>
      <c r="G24" s="271">
        <v>3367</v>
      </c>
      <c r="H24" s="271">
        <v>746</v>
      </c>
      <c r="I24" s="330">
        <f t="shared" si="3"/>
        <v>16799</v>
      </c>
      <c r="J24" s="271">
        <v>0</v>
      </c>
      <c r="K24" s="271">
        <v>16799</v>
      </c>
      <c r="L24" s="533" t="s">
        <v>601</v>
      </c>
      <c r="M24" s="533"/>
    </row>
    <row r="25" spans="1:13" customFormat="1" ht="39">
      <c r="A25" s="209">
        <v>4648</v>
      </c>
      <c r="B25" s="62" t="s">
        <v>611</v>
      </c>
      <c r="C25" s="331">
        <f t="shared" si="0"/>
        <v>-205308</v>
      </c>
      <c r="D25" s="331">
        <v>1918</v>
      </c>
      <c r="E25" s="331">
        <f t="shared" si="1"/>
        <v>-203390</v>
      </c>
      <c r="F25" s="331">
        <f t="shared" si="2"/>
        <v>21505</v>
      </c>
      <c r="G25" s="270">
        <v>19622</v>
      </c>
      <c r="H25" s="270">
        <v>1883</v>
      </c>
      <c r="I25" s="331">
        <f t="shared" si="3"/>
        <v>-181885</v>
      </c>
      <c r="J25" s="270">
        <v>155031</v>
      </c>
      <c r="K25" s="270">
        <v>-336916</v>
      </c>
      <c r="L25" s="534" t="s">
        <v>600</v>
      </c>
      <c r="M25" s="534"/>
    </row>
    <row r="26" spans="1:13" customFormat="1" ht="29.25">
      <c r="A26" s="210">
        <v>4649</v>
      </c>
      <c r="B26" s="303" t="s">
        <v>729</v>
      </c>
      <c r="C26" s="330">
        <f t="shared" si="0"/>
        <v>0</v>
      </c>
      <c r="D26" s="330">
        <v>0</v>
      </c>
      <c r="E26" s="330">
        <f t="shared" si="1"/>
        <v>0</v>
      </c>
      <c r="F26" s="330">
        <f t="shared" si="2"/>
        <v>0</v>
      </c>
      <c r="G26" s="271">
        <v>0</v>
      </c>
      <c r="H26" s="271">
        <v>0</v>
      </c>
      <c r="I26" s="330">
        <f t="shared" si="3"/>
        <v>0</v>
      </c>
      <c r="J26" s="271">
        <v>0</v>
      </c>
      <c r="K26" s="271">
        <v>0</v>
      </c>
      <c r="L26" s="533" t="s">
        <v>730</v>
      </c>
      <c r="M26" s="533"/>
    </row>
    <row r="27" spans="1:13" customFormat="1">
      <c r="A27" s="209">
        <v>4651</v>
      </c>
      <c r="B27" s="306" t="s">
        <v>612</v>
      </c>
      <c r="C27" s="331">
        <f t="shared" si="0"/>
        <v>0</v>
      </c>
      <c r="D27" s="331">
        <v>0</v>
      </c>
      <c r="E27" s="331">
        <f t="shared" si="1"/>
        <v>0</v>
      </c>
      <c r="F27" s="331">
        <f t="shared" si="2"/>
        <v>0</v>
      </c>
      <c r="G27" s="270">
        <v>0</v>
      </c>
      <c r="H27" s="270">
        <v>0</v>
      </c>
      <c r="I27" s="331">
        <f t="shared" si="3"/>
        <v>0</v>
      </c>
      <c r="J27" s="270">
        <v>0</v>
      </c>
      <c r="K27" s="270">
        <v>0</v>
      </c>
      <c r="L27" s="534" t="s">
        <v>599</v>
      </c>
      <c r="M27" s="534"/>
    </row>
    <row r="28" spans="1:13" customFormat="1">
      <c r="A28" s="210">
        <v>4652</v>
      </c>
      <c r="B28" s="94" t="s">
        <v>613</v>
      </c>
      <c r="C28" s="330">
        <f t="shared" si="0"/>
        <v>24208</v>
      </c>
      <c r="D28" s="330">
        <v>58</v>
      </c>
      <c r="E28" s="330">
        <f t="shared" si="1"/>
        <v>24266</v>
      </c>
      <c r="F28" s="330">
        <f t="shared" si="2"/>
        <v>2460</v>
      </c>
      <c r="G28" s="271">
        <v>1615</v>
      </c>
      <c r="H28" s="271">
        <v>845</v>
      </c>
      <c r="I28" s="330">
        <f t="shared" si="3"/>
        <v>26726</v>
      </c>
      <c r="J28" s="271">
        <v>2530</v>
      </c>
      <c r="K28" s="271">
        <v>24196</v>
      </c>
      <c r="L28" s="533" t="s">
        <v>598</v>
      </c>
      <c r="M28" s="533"/>
    </row>
    <row r="29" spans="1:13" customFormat="1">
      <c r="A29" s="209">
        <v>4653</v>
      </c>
      <c r="B29" s="62" t="s">
        <v>614</v>
      </c>
      <c r="C29" s="331">
        <f t="shared" si="0"/>
        <v>24268</v>
      </c>
      <c r="D29" s="331">
        <v>53</v>
      </c>
      <c r="E29" s="331">
        <f t="shared" si="1"/>
        <v>24321</v>
      </c>
      <c r="F29" s="331">
        <f t="shared" si="2"/>
        <v>4402</v>
      </c>
      <c r="G29" s="270">
        <v>4096</v>
      </c>
      <c r="H29" s="270">
        <v>306</v>
      </c>
      <c r="I29" s="331">
        <f t="shared" si="3"/>
        <v>28723</v>
      </c>
      <c r="J29" s="270">
        <v>2736</v>
      </c>
      <c r="K29" s="270">
        <v>25987</v>
      </c>
      <c r="L29" s="534" t="s">
        <v>597</v>
      </c>
      <c r="M29" s="534"/>
    </row>
    <row r="30" spans="1:13" customFormat="1">
      <c r="A30" s="210">
        <v>4659</v>
      </c>
      <c r="B30" s="94" t="s">
        <v>615</v>
      </c>
      <c r="C30" s="330">
        <f t="shared" si="0"/>
        <v>29102</v>
      </c>
      <c r="D30" s="330">
        <v>106</v>
      </c>
      <c r="E30" s="330">
        <f t="shared" si="1"/>
        <v>29208</v>
      </c>
      <c r="F30" s="330">
        <f t="shared" si="2"/>
        <v>6438</v>
      </c>
      <c r="G30" s="271">
        <v>4584</v>
      </c>
      <c r="H30" s="271">
        <v>1854</v>
      </c>
      <c r="I30" s="330">
        <f t="shared" si="3"/>
        <v>35646</v>
      </c>
      <c r="J30" s="271">
        <v>0</v>
      </c>
      <c r="K30" s="271">
        <v>35646</v>
      </c>
      <c r="L30" s="533" t="s">
        <v>549</v>
      </c>
      <c r="M30" s="533"/>
    </row>
    <row r="31" spans="1:13" customFormat="1">
      <c r="A31" s="209">
        <v>4661</v>
      </c>
      <c r="B31" s="62" t="s">
        <v>616</v>
      </c>
      <c r="C31" s="331">
        <f t="shared" si="0"/>
        <v>-2992</v>
      </c>
      <c r="D31" s="331">
        <v>249</v>
      </c>
      <c r="E31" s="331">
        <f t="shared" si="1"/>
        <v>-2743</v>
      </c>
      <c r="F31" s="331">
        <f t="shared" si="2"/>
        <v>1932</v>
      </c>
      <c r="G31" s="270">
        <v>1701</v>
      </c>
      <c r="H31" s="270">
        <v>231</v>
      </c>
      <c r="I31" s="331">
        <f t="shared" si="3"/>
        <v>-811</v>
      </c>
      <c r="J31" s="270">
        <v>0</v>
      </c>
      <c r="K31" s="270">
        <v>-811</v>
      </c>
      <c r="L31" s="534" t="s">
        <v>596</v>
      </c>
      <c r="M31" s="534"/>
    </row>
    <row r="32" spans="1:13" customFormat="1">
      <c r="A32" s="210">
        <v>4662</v>
      </c>
      <c r="B32" s="94" t="s">
        <v>540</v>
      </c>
      <c r="C32" s="330">
        <f t="shared" si="0"/>
        <v>0</v>
      </c>
      <c r="D32" s="330">
        <v>0</v>
      </c>
      <c r="E32" s="330">
        <f t="shared" si="1"/>
        <v>0</v>
      </c>
      <c r="F32" s="330">
        <f t="shared" si="2"/>
        <v>0</v>
      </c>
      <c r="G32" s="271">
        <v>0</v>
      </c>
      <c r="H32" s="271">
        <v>0</v>
      </c>
      <c r="I32" s="330">
        <f t="shared" si="3"/>
        <v>0</v>
      </c>
      <c r="J32" s="271">
        <v>0</v>
      </c>
      <c r="K32" s="271">
        <v>0</v>
      </c>
      <c r="L32" s="533" t="s">
        <v>550</v>
      </c>
      <c r="M32" s="533"/>
    </row>
    <row r="33" spans="1:13" customFormat="1" ht="19.5">
      <c r="A33" s="209">
        <v>4663</v>
      </c>
      <c r="B33" s="62" t="s">
        <v>617</v>
      </c>
      <c r="C33" s="331">
        <f t="shared" si="0"/>
        <v>67844</v>
      </c>
      <c r="D33" s="331">
        <v>2348</v>
      </c>
      <c r="E33" s="331">
        <f t="shared" si="1"/>
        <v>70192</v>
      </c>
      <c r="F33" s="331">
        <f t="shared" si="2"/>
        <v>7113</v>
      </c>
      <c r="G33" s="270">
        <v>3873</v>
      </c>
      <c r="H33" s="270">
        <v>3240</v>
      </c>
      <c r="I33" s="331">
        <f t="shared" si="3"/>
        <v>77305</v>
      </c>
      <c r="J33" s="270">
        <v>7109</v>
      </c>
      <c r="K33" s="270">
        <v>70196</v>
      </c>
      <c r="L33" s="534" t="s">
        <v>595</v>
      </c>
      <c r="M33" s="534"/>
    </row>
    <row r="34" spans="1:13" customFormat="1" ht="15" thickBot="1">
      <c r="A34" s="54">
        <v>4669</v>
      </c>
      <c r="B34" s="58" t="s">
        <v>790</v>
      </c>
      <c r="C34" s="205"/>
      <c r="D34" s="205">
        <v>0</v>
      </c>
      <c r="E34" s="316"/>
      <c r="F34" s="316"/>
      <c r="G34" s="316">
        <v>0</v>
      </c>
      <c r="H34" s="316">
        <v>0</v>
      </c>
      <c r="I34" s="7"/>
      <c r="J34" s="7">
        <v>0</v>
      </c>
      <c r="K34">
        <v>0</v>
      </c>
      <c r="L34" s="526" t="s">
        <v>791</v>
      </c>
      <c r="M34" s="526"/>
    </row>
    <row r="35" spans="1:13" customFormat="1">
      <c r="A35" s="210">
        <v>4690</v>
      </c>
      <c r="B35" s="94" t="s">
        <v>541</v>
      </c>
      <c r="C35" s="330">
        <f t="shared" ref="C35:C71" si="4">SUM(E35-D35)</f>
        <v>3313</v>
      </c>
      <c r="D35" s="330">
        <v>214</v>
      </c>
      <c r="E35" s="330">
        <f t="shared" ref="E35:E71" si="5">SUM(I35-F35)</f>
        <v>3527</v>
      </c>
      <c r="F35" s="330">
        <f t="shared" ref="F35:F70" si="6">SUM(G35:H35)</f>
        <v>1007</v>
      </c>
      <c r="G35" s="271">
        <v>933</v>
      </c>
      <c r="H35" s="271">
        <v>74</v>
      </c>
      <c r="I35" s="330">
        <f t="shared" ref="I35:I70" si="7">SUM(J35:K35)</f>
        <v>4534</v>
      </c>
      <c r="J35" s="271">
        <v>0</v>
      </c>
      <c r="K35" s="271">
        <v>4534</v>
      </c>
      <c r="L35" s="533" t="s">
        <v>551</v>
      </c>
      <c r="M35" s="533"/>
    </row>
    <row r="36" spans="1:13" customFormat="1">
      <c r="A36" s="209">
        <v>4691</v>
      </c>
      <c r="B36" s="62" t="s">
        <v>618</v>
      </c>
      <c r="C36" s="331">
        <f t="shared" si="4"/>
        <v>4668</v>
      </c>
      <c r="D36" s="331">
        <v>223</v>
      </c>
      <c r="E36" s="331">
        <f t="shared" si="5"/>
        <v>4891</v>
      </c>
      <c r="F36" s="331">
        <f t="shared" si="6"/>
        <v>952</v>
      </c>
      <c r="G36" s="270">
        <v>833</v>
      </c>
      <c r="H36" s="270">
        <v>119</v>
      </c>
      <c r="I36" s="331">
        <f t="shared" si="7"/>
        <v>5843</v>
      </c>
      <c r="J36" s="270">
        <v>2163</v>
      </c>
      <c r="K36" s="270">
        <v>3680</v>
      </c>
      <c r="L36" s="534" t="s">
        <v>594</v>
      </c>
      <c r="M36" s="534"/>
    </row>
    <row r="37" spans="1:13" customFormat="1" ht="19.5">
      <c r="A37" s="210">
        <v>4692</v>
      </c>
      <c r="B37" s="94" t="s">
        <v>619</v>
      </c>
      <c r="C37" s="330">
        <f t="shared" si="4"/>
        <v>5980</v>
      </c>
      <c r="D37" s="330">
        <v>33</v>
      </c>
      <c r="E37" s="330">
        <f t="shared" si="5"/>
        <v>6013</v>
      </c>
      <c r="F37" s="330">
        <f t="shared" si="6"/>
        <v>3830</v>
      </c>
      <c r="G37" s="271">
        <v>3650</v>
      </c>
      <c r="H37" s="271">
        <v>180</v>
      </c>
      <c r="I37" s="330">
        <f t="shared" si="7"/>
        <v>9843</v>
      </c>
      <c r="J37" s="271">
        <v>266</v>
      </c>
      <c r="K37" s="271">
        <v>9577</v>
      </c>
      <c r="L37" s="533" t="s">
        <v>593</v>
      </c>
      <c r="M37" s="533"/>
    </row>
    <row r="38" spans="1:13" customFormat="1">
      <c r="A38" s="209">
        <v>4712</v>
      </c>
      <c r="B38" s="306" t="s">
        <v>542</v>
      </c>
      <c r="C38" s="331">
        <f t="shared" si="4"/>
        <v>0</v>
      </c>
      <c r="D38" s="331">
        <v>0</v>
      </c>
      <c r="E38" s="331">
        <f t="shared" si="5"/>
        <v>0</v>
      </c>
      <c r="F38" s="331">
        <f t="shared" si="6"/>
        <v>0</v>
      </c>
      <c r="G38" s="270">
        <v>0</v>
      </c>
      <c r="H38" s="270">
        <v>0</v>
      </c>
      <c r="I38" s="331">
        <f t="shared" si="7"/>
        <v>0</v>
      </c>
      <c r="J38" s="270">
        <v>0</v>
      </c>
      <c r="K38" s="270">
        <v>0</v>
      </c>
      <c r="L38" s="534" t="s">
        <v>552</v>
      </c>
      <c r="M38" s="534"/>
    </row>
    <row r="39" spans="1:13" customFormat="1">
      <c r="A39" s="211">
        <v>4714</v>
      </c>
      <c r="B39" s="207" t="s">
        <v>543</v>
      </c>
      <c r="C39" s="300">
        <f t="shared" si="4"/>
        <v>123012</v>
      </c>
      <c r="D39" s="300">
        <v>6540</v>
      </c>
      <c r="E39" s="300">
        <f t="shared" si="5"/>
        <v>129552</v>
      </c>
      <c r="F39" s="300">
        <f t="shared" si="6"/>
        <v>162320</v>
      </c>
      <c r="G39" s="274">
        <v>135415</v>
      </c>
      <c r="H39" s="274">
        <v>26905</v>
      </c>
      <c r="I39" s="300">
        <f t="shared" si="7"/>
        <v>291872</v>
      </c>
      <c r="J39" s="274">
        <v>18673</v>
      </c>
      <c r="K39" s="274">
        <v>273199</v>
      </c>
      <c r="L39" s="542" t="s">
        <v>553</v>
      </c>
      <c r="M39" s="542"/>
    </row>
    <row r="40" spans="1:13" customFormat="1">
      <c r="A40" s="209">
        <v>4719</v>
      </c>
      <c r="B40" s="62" t="s">
        <v>644</v>
      </c>
      <c r="C40" s="331">
        <f t="shared" si="4"/>
        <v>3483</v>
      </c>
      <c r="D40" s="331">
        <v>0</v>
      </c>
      <c r="E40" s="331">
        <f t="shared" si="5"/>
        <v>3483</v>
      </c>
      <c r="F40" s="331">
        <f t="shared" si="6"/>
        <v>1517</v>
      </c>
      <c r="G40" s="270">
        <v>1317</v>
      </c>
      <c r="H40" s="270">
        <v>200</v>
      </c>
      <c r="I40" s="331">
        <f t="shared" si="7"/>
        <v>5000</v>
      </c>
      <c r="J40" s="270">
        <v>0</v>
      </c>
      <c r="K40" s="270">
        <v>5000</v>
      </c>
      <c r="L40" s="534" t="s">
        <v>645</v>
      </c>
      <c r="M40" s="534"/>
    </row>
    <row r="41" spans="1:13" customFormat="1">
      <c r="A41" s="210">
        <v>4720</v>
      </c>
      <c r="B41" s="94" t="s">
        <v>621</v>
      </c>
      <c r="C41" s="330">
        <f t="shared" si="4"/>
        <v>163417</v>
      </c>
      <c r="D41" s="330">
        <v>773</v>
      </c>
      <c r="E41" s="330">
        <f t="shared" si="5"/>
        <v>164190</v>
      </c>
      <c r="F41" s="330">
        <f t="shared" si="6"/>
        <v>28253</v>
      </c>
      <c r="G41" s="271">
        <v>21994</v>
      </c>
      <c r="H41" s="271">
        <v>6259</v>
      </c>
      <c r="I41" s="330">
        <f t="shared" si="7"/>
        <v>192443</v>
      </c>
      <c r="J41" s="271">
        <v>14524</v>
      </c>
      <c r="K41" s="271">
        <v>177919</v>
      </c>
      <c r="L41" s="533" t="s">
        <v>591</v>
      </c>
      <c r="M41" s="533"/>
    </row>
    <row r="42" spans="1:13" customFormat="1">
      <c r="A42" s="209">
        <v>4722</v>
      </c>
      <c r="B42" s="62" t="s">
        <v>631</v>
      </c>
      <c r="C42" s="331">
        <f t="shared" si="4"/>
        <v>5075</v>
      </c>
      <c r="D42" s="331">
        <v>75</v>
      </c>
      <c r="E42" s="331">
        <f t="shared" si="5"/>
        <v>5150</v>
      </c>
      <c r="F42" s="331">
        <f t="shared" si="6"/>
        <v>1150</v>
      </c>
      <c r="G42" s="270">
        <v>1046</v>
      </c>
      <c r="H42" s="270">
        <v>104</v>
      </c>
      <c r="I42" s="331">
        <f t="shared" si="7"/>
        <v>6300</v>
      </c>
      <c r="J42" s="270">
        <v>4200</v>
      </c>
      <c r="K42" s="270">
        <v>2100</v>
      </c>
      <c r="L42" s="534" t="s">
        <v>590</v>
      </c>
      <c r="M42" s="534"/>
    </row>
    <row r="43" spans="1:13" customFormat="1">
      <c r="A43" s="210">
        <v>4723</v>
      </c>
      <c r="B43" s="94" t="s">
        <v>630</v>
      </c>
      <c r="C43" s="330">
        <f t="shared" si="4"/>
        <v>2081</v>
      </c>
      <c r="D43" s="330">
        <v>0</v>
      </c>
      <c r="E43" s="330">
        <f t="shared" si="5"/>
        <v>2081</v>
      </c>
      <c r="F43" s="330">
        <f t="shared" si="6"/>
        <v>169</v>
      </c>
      <c r="G43" s="271">
        <v>0</v>
      </c>
      <c r="H43" s="271">
        <v>169</v>
      </c>
      <c r="I43" s="330">
        <f t="shared" si="7"/>
        <v>2250</v>
      </c>
      <c r="J43" s="271">
        <v>0</v>
      </c>
      <c r="K43" s="271">
        <v>2250</v>
      </c>
      <c r="L43" s="533" t="s">
        <v>589</v>
      </c>
      <c r="M43" s="533"/>
    </row>
    <row r="44" spans="1:13" customFormat="1">
      <c r="A44" s="209">
        <v>4724</v>
      </c>
      <c r="B44" s="62" t="s">
        <v>629</v>
      </c>
      <c r="C44" s="331">
        <f t="shared" si="4"/>
        <v>26430</v>
      </c>
      <c r="D44" s="331">
        <v>154</v>
      </c>
      <c r="E44" s="331">
        <f t="shared" si="5"/>
        <v>26584</v>
      </c>
      <c r="F44" s="331">
        <f t="shared" si="6"/>
        <v>8276</v>
      </c>
      <c r="G44" s="270">
        <v>4181</v>
      </c>
      <c r="H44" s="270">
        <v>4095</v>
      </c>
      <c r="I44" s="331">
        <f t="shared" si="7"/>
        <v>34860</v>
      </c>
      <c r="J44" s="270">
        <v>0</v>
      </c>
      <c r="K44" s="270">
        <v>34860</v>
      </c>
      <c r="L44" s="534" t="s">
        <v>588</v>
      </c>
      <c r="M44" s="534"/>
    </row>
    <row r="45" spans="1:13" customFormat="1">
      <c r="A45" s="210">
        <v>4725</v>
      </c>
      <c r="B45" s="94" t="s">
        <v>628</v>
      </c>
      <c r="C45" s="330">
        <f t="shared" si="4"/>
        <v>21817</v>
      </c>
      <c r="D45" s="330">
        <v>0</v>
      </c>
      <c r="E45" s="330">
        <f t="shared" si="5"/>
        <v>21817</v>
      </c>
      <c r="F45" s="330">
        <f t="shared" si="6"/>
        <v>2247</v>
      </c>
      <c r="G45" s="271">
        <v>1674</v>
      </c>
      <c r="H45" s="271">
        <v>573</v>
      </c>
      <c r="I45" s="330">
        <f t="shared" si="7"/>
        <v>24064</v>
      </c>
      <c r="J45" s="271">
        <v>0</v>
      </c>
      <c r="K45" s="271">
        <v>24064</v>
      </c>
      <c r="L45" s="533" t="s">
        <v>587</v>
      </c>
      <c r="M45" s="533"/>
    </row>
    <row r="46" spans="1:13" customFormat="1">
      <c r="A46" s="209">
        <v>4726</v>
      </c>
      <c r="B46" s="62" t="s">
        <v>544</v>
      </c>
      <c r="C46" s="331">
        <f t="shared" si="4"/>
        <v>26183</v>
      </c>
      <c r="D46" s="331">
        <v>69</v>
      </c>
      <c r="E46" s="331">
        <f t="shared" si="5"/>
        <v>26252</v>
      </c>
      <c r="F46" s="331">
        <f t="shared" si="6"/>
        <v>13899</v>
      </c>
      <c r="G46" s="270">
        <v>11434</v>
      </c>
      <c r="H46" s="270">
        <v>2465</v>
      </c>
      <c r="I46" s="331">
        <f t="shared" si="7"/>
        <v>40151</v>
      </c>
      <c r="J46" s="270">
        <v>30159</v>
      </c>
      <c r="K46" s="270">
        <v>9992</v>
      </c>
      <c r="L46" s="534" t="s">
        <v>554</v>
      </c>
      <c r="M46" s="534"/>
    </row>
    <row r="47" spans="1:13" customFormat="1">
      <c r="A47" s="210">
        <v>4727</v>
      </c>
      <c r="B47" s="94" t="s">
        <v>627</v>
      </c>
      <c r="C47" s="330">
        <f t="shared" si="4"/>
        <v>15483</v>
      </c>
      <c r="D47" s="330">
        <v>15</v>
      </c>
      <c r="E47" s="330">
        <f t="shared" si="5"/>
        <v>15498</v>
      </c>
      <c r="F47" s="330">
        <f t="shared" si="6"/>
        <v>1320</v>
      </c>
      <c r="G47" s="271">
        <v>1066</v>
      </c>
      <c r="H47" s="271">
        <v>254</v>
      </c>
      <c r="I47" s="330">
        <f t="shared" si="7"/>
        <v>16818</v>
      </c>
      <c r="J47" s="271">
        <v>0</v>
      </c>
      <c r="K47" s="271">
        <v>16818</v>
      </c>
      <c r="L47" s="533" t="s">
        <v>586</v>
      </c>
      <c r="M47" s="533"/>
    </row>
    <row r="48" spans="1:13" customFormat="1">
      <c r="A48" s="209">
        <v>4728</v>
      </c>
      <c r="B48" s="62" t="s">
        <v>632</v>
      </c>
      <c r="C48" s="331">
        <f t="shared" si="4"/>
        <v>14226</v>
      </c>
      <c r="D48" s="331">
        <v>0</v>
      </c>
      <c r="E48" s="331">
        <f t="shared" si="5"/>
        <v>14226</v>
      </c>
      <c r="F48" s="331">
        <f t="shared" si="6"/>
        <v>3599</v>
      </c>
      <c r="G48" s="270">
        <v>3150</v>
      </c>
      <c r="H48" s="270">
        <v>449</v>
      </c>
      <c r="I48" s="331">
        <f t="shared" si="7"/>
        <v>17825</v>
      </c>
      <c r="J48" s="270">
        <v>1836</v>
      </c>
      <c r="K48" s="270">
        <v>15989</v>
      </c>
      <c r="L48" s="534" t="s">
        <v>585</v>
      </c>
      <c r="M48" s="534"/>
    </row>
    <row r="49" spans="1:13" customFormat="1">
      <c r="A49" s="210">
        <v>4729</v>
      </c>
      <c r="B49" s="94" t="s">
        <v>641</v>
      </c>
      <c r="C49" s="330">
        <f t="shared" si="4"/>
        <v>15258</v>
      </c>
      <c r="D49" s="330">
        <v>771</v>
      </c>
      <c r="E49" s="330">
        <f t="shared" si="5"/>
        <v>16029</v>
      </c>
      <c r="F49" s="330">
        <f t="shared" si="6"/>
        <v>8141</v>
      </c>
      <c r="G49" s="271">
        <v>7708</v>
      </c>
      <c r="H49" s="271">
        <v>433</v>
      </c>
      <c r="I49" s="330">
        <f t="shared" si="7"/>
        <v>24170</v>
      </c>
      <c r="J49" s="271">
        <v>0</v>
      </c>
      <c r="K49" s="271">
        <v>24170</v>
      </c>
      <c r="L49" s="533" t="s">
        <v>643</v>
      </c>
      <c r="M49" s="533"/>
    </row>
    <row r="50" spans="1:13" customFormat="1">
      <c r="A50" s="209">
        <v>4730</v>
      </c>
      <c r="B50" s="62" t="s">
        <v>626</v>
      </c>
      <c r="C50" s="331">
        <f t="shared" si="4"/>
        <v>4618</v>
      </c>
      <c r="D50" s="331">
        <v>135</v>
      </c>
      <c r="E50" s="331">
        <f t="shared" si="5"/>
        <v>4753</v>
      </c>
      <c r="F50" s="331">
        <f t="shared" si="6"/>
        <v>329</v>
      </c>
      <c r="G50" s="270">
        <v>76</v>
      </c>
      <c r="H50" s="270">
        <v>253</v>
      </c>
      <c r="I50" s="331">
        <f t="shared" si="7"/>
        <v>5082</v>
      </c>
      <c r="J50" s="270">
        <v>4295</v>
      </c>
      <c r="K50" s="270">
        <v>787</v>
      </c>
      <c r="L50" s="534" t="s">
        <v>584</v>
      </c>
      <c r="M50" s="534"/>
    </row>
    <row r="51" spans="1:13" customFormat="1" ht="19.5">
      <c r="A51" s="210">
        <v>4741</v>
      </c>
      <c r="B51" s="94" t="s">
        <v>633</v>
      </c>
      <c r="C51" s="330">
        <f t="shared" si="4"/>
        <v>113677</v>
      </c>
      <c r="D51" s="330">
        <v>911</v>
      </c>
      <c r="E51" s="330">
        <f t="shared" si="5"/>
        <v>114588</v>
      </c>
      <c r="F51" s="330">
        <f t="shared" si="6"/>
        <v>54070</v>
      </c>
      <c r="G51" s="271">
        <v>38637</v>
      </c>
      <c r="H51" s="271">
        <v>15433</v>
      </c>
      <c r="I51" s="330">
        <f t="shared" si="7"/>
        <v>168658</v>
      </c>
      <c r="J51" s="271">
        <v>40115</v>
      </c>
      <c r="K51" s="271">
        <v>128543</v>
      </c>
      <c r="L51" s="533" t="s">
        <v>583</v>
      </c>
      <c r="M51" s="533"/>
    </row>
    <row r="52" spans="1:13" customFormat="1">
      <c r="A52" s="209">
        <v>4742</v>
      </c>
      <c r="B52" s="306" t="s">
        <v>705</v>
      </c>
      <c r="C52" s="331">
        <f t="shared" si="4"/>
        <v>0</v>
      </c>
      <c r="D52" s="331">
        <v>0</v>
      </c>
      <c r="E52" s="331">
        <f t="shared" si="5"/>
        <v>0</v>
      </c>
      <c r="F52" s="331">
        <f t="shared" si="6"/>
        <v>0</v>
      </c>
      <c r="G52" s="270">
        <v>0</v>
      </c>
      <c r="H52" s="270">
        <v>0</v>
      </c>
      <c r="I52" s="331">
        <f t="shared" si="7"/>
        <v>0</v>
      </c>
      <c r="J52" s="270">
        <v>0</v>
      </c>
      <c r="K52" s="270">
        <v>0</v>
      </c>
      <c r="L52" s="534" t="s">
        <v>704</v>
      </c>
      <c r="M52" s="534"/>
    </row>
    <row r="53" spans="1:13" customFormat="1" ht="19.5">
      <c r="A53" s="210">
        <v>4751</v>
      </c>
      <c r="B53" s="94" t="s">
        <v>625</v>
      </c>
      <c r="C53" s="330">
        <f t="shared" si="4"/>
        <v>875926</v>
      </c>
      <c r="D53" s="330">
        <v>1492</v>
      </c>
      <c r="E53" s="330">
        <f t="shared" si="5"/>
        <v>877418</v>
      </c>
      <c r="F53" s="330">
        <f t="shared" si="6"/>
        <v>207196</v>
      </c>
      <c r="G53" s="271">
        <v>188924</v>
      </c>
      <c r="H53" s="271">
        <v>18272</v>
      </c>
      <c r="I53" s="330">
        <f t="shared" si="7"/>
        <v>1084614</v>
      </c>
      <c r="J53" s="271">
        <v>484299</v>
      </c>
      <c r="K53" s="271">
        <v>600315</v>
      </c>
      <c r="L53" s="533" t="s">
        <v>582</v>
      </c>
      <c r="M53" s="533"/>
    </row>
    <row r="54" spans="1:13" customFormat="1" ht="29.25">
      <c r="A54" s="209">
        <v>4752</v>
      </c>
      <c r="B54" s="62" t="s">
        <v>624</v>
      </c>
      <c r="C54" s="331">
        <f t="shared" si="4"/>
        <v>453099</v>
      </c>
      <c r="D54" s="331">
        <v>4580</v>
      </c>
      <c r="E54" s="331">
        <f t="shared" si="5"/>
        <v>457679</v>
      </c>
      <c r="F54" s="331">
        <f t="shared" si="6"/>
        <v>139116</v>
      </c>
      <c r="G54" s="270">
        <v>104042</v>
      </c>
      <c r="H54" s="270">
        <v>35074</v>
      </c>
      <c r="I54" s="331">
        <f t="shared" si="7"/>
        <v>596795</v>
      </c>
      <c r="J54" s="270">
        <v>0</v>
      </c>
      <c r="K54" s="270">
        <v>596795</v>
      </c>
      <c r="L54" s="534" t="s">
        <v>581</v>
      </c>
      <c r="M54" s="534"/>
    </row>
    <row r="55" spans="1:13" customFormat="1" ht="19.5">
      <c r="A55" s="210">
        <v>4753</v>
      </c>
      <c r="B55" s="94" t="s">
        <v>623</v>
      </c>
      <c r="C55" s="330">
        <f t="shared" si="4"/>
        <v>18271</v>
      </c>
      <c r="D55" s="330">
        <v>0</v>
      </c>
      <c r="E55" s="330">
        <f t="shared" si="5"/>
        <v>18271</v>
      </c>
      <c r="F55" s="330">
        <f t="shared" si="6"/>
        <v>7070</v>
      </c>
      <c r="G55" s="271">
        <v>6770</v>
      </c>
      <c r="H55" s="271">
        <v>300</v>
      </c>
      <c r="I55" s="330">
        <f t="shared" si="7"/>
        <v>25341</v>
      </c>
      <c r="J55" s="271">
        <v>6531</v>
      </c>
      <c r="K55" s="271">
        <v>18810</v>
      </c>
      <c r="L55" s="533" t="s">
        <v>580</v>
      </c>
      <c r="M55" s="533"/>
    </row>
    <row r="56" spans="1:13" customFormat="1">
      <c r="A56" s="209">
        <v>4754</v>
      </c>
      <c r="B56" s="62" t="s">
        <v>545</v>
      </c>
      <c r="C56" s="331">
        <f t="shared" si="4"/>
        <v>68963</v>
      </c>
      <c r="D56" s="331">
        <v>20420</v>
      </c>
      <c r="E56" s="331">
        <f t="shared" si="5"/>
        <v>89383</v>
      </c>
      <c r="F56" s="331">
        <f t="shared" si="6"/>
        <v>65423</v>
      </c>
      <c r="G56" s="270">
        <v>59403</v>
      </c>
      <c r="H56" s="270">
        <v>6020</v>
      </c>
      <c r="I56" s="331">
        <f t="shared" si="7"/>
        <v>154806</v>
      </c>
      <c r="J56" s="270">
        <v>277</v>
      </c>
      <c r="K56" s="270">
        <v>154529</v>
      </c>
      <c r="L56" s="534" t="s">
        <v>555</v>
      </c>
      <c r="M56" s="534"/>
    </row>
    <row r="57" spans="1:13" customFormat="1">
      <c r="A57" s="210">
        <v>4755</v>
      </c>
      <c r="B57" s="94" t="s">
        <v>640</v>
      </c>
      <c r="C57" s="330">
        <f t="shared" si="4"/>
        <v>162849</v>
      </c>
      <c r="D57" s="330">
        <v>0</v>
      </c>
      <c r="E57" s="330">
        <f t="shared" si="5"/>
        <v>162849</v>
      </c>
      <c r="F57" s="330">
        <f t="shared" si="6"/>
        <v>27245</v>
      </c>
      <c r="G57" s="271">
        <v>19830</v>
      </c>
      <c r="H57" s="271">
        <v>7415</v>
      </c>
      <c r="I57" s="330">
        <f t="shared" si="7"/>
        <v>190094</v>
      </c>
      <c r="J57" s="271">
        <v>56414</v>
      </c>
      <c r="K57" s="271">
        <v>133680</v>
      </c>
      <c r="L57" s="533" t="s">
        <v>579</v>
      </c>
      <c r="M57" s="533"/>
    </row>
    <row r="58" spans="1:13" customFormat="1">
      <c r="A58" s="209">
        <v>4756</v>
      </c>
      <c r="B58" s="62" t="s">
        <v>634</v>
      </c>
      <c r="C58" s="331">
        <f t="shared" si="4"/>
        <v>19933</v>
      </c>
      <c r="D58" s="331">
        <v>40</v>
      </c>
      <c r="E58" s="331">
        <f t="shared" si="5"/>
        <v>19973</v>
      </c>
      <c r="F58" s="331">
        <f t="shared" si="6"/>
        <v>15653</v>
      </c>
      <c r="G58" s="270">
        <v>1302</v>
      </c>
      <c r="H58" s="270">
        <v>14351</v>
      </c>
      <c r="I58" s="331">
        <f t="shared" si="7"/>
        <v>35626</v>
      </c>
      <c r="J58" s="270">
        <v>23616</v>
      </c>
      <c r="K58" s="270">
        <v>12010</v>
      </c>
      <c r="L58" s="534" t="s">
        <v>578</v>
      </c>
      <c r="M58" s="534"/>
    </row>
    <row r="59" spans="1:13" customFormat="1">
      <c r="A59" s="210">
        <v>4761</v>
      </c>
      <c r="B59" s="94" t="s">
        <v>635</v>
      </c>
      <c r="C59" s="330">
        <f t="shared" si="4"/>
        <v>22963</v>
      </c>
      <c r="D59" s="330">
        <v>1478</v>
      </c>
      <c r="E59" s="330">
        <f t="shared" si="5"/>
        <v>24441</v>
      </c>
      <c r="F59" s="330">
        <f t="shared" si="6"/>
        <v>69998</v>
      </c>
      <c r="G59" s="271">
        <v>36630</v>
      </c>
      <c r="H59" s="271">
        <v>33368</v>
      </c>
      <c r="I59" s="330">
        <f t="shared" si="7"/>
        <v>94439</v>
      </c>
      <c r="J59" s="271">
        <v>0</v>
      </c>
      <c r="K59" s="271">
        <v>94439</v>
      </c>
      <c r="L59" s="533" t="s">
        <v>577</v>
      </c>
      <c r="M59" s="533"/>
    </row>
    <row r="60" spans="1:13" customFormat="1">
      <c r="A60" s="209">
        <v>4762</v>
      </c>
      <c r="B60" s="62" t="s">
        <v>636</v>
      </c>
      <c r="C60" s="331">
        <f t="shared" si="4"/>
        <v>22150</v>
      </c>
      <c r="D60" s="331">
        <v>15</v>
      </c>
      <c r="E60" s="331">
        <f t="shared" si="5"/>
        <v>22165</v>
      </c>
      <c r="F60" s="331">
        <f t="shared" si="6"/>
        <v>6853</v>
      </c>
      <c r="G60" s="270">
        <v>6616</v>
      </c>
      <c r="H60" s="270">
        <v>237</v>
      </c>
      <c r="I60" s="331">
        <f t="shared" si="7"/>
        <v>29018</v>
      </c>
      <c r="J60" s="270">
        <v>0</v>
      </c>
      <c r="K60" s="270">
        <v>29018</v>
      </c>
      <c r="L60" s="534" t="s">
        <v>576</v>
      </c>
      <c r="M60" s="534"/>
    </row>
    <row r="61" spans="1:13" customFormat="1" ht="24" customHeight="1">
      <c r="A61" s="210">
        <v>4763</v>
      </c>
      <c r="B61" s="94" t="s">
        <v>637</v>
      </c>
      <c r="C61" s="330">
        <f t="shared" si="4"/>
        <v>32570</v>
      </c>
      <c r="D61" s="330">
        <v>205</v>
      </c>
      <c r="E61" s="330">
        <f t="shared" si="5"/>
        <v>32775</v>
      </c>
      <c r="F61" s="330">
        <f t="shared" si="6"/>
        <v>9842</v>
      </c>
      <c r="G61" s="271">
        <v>9274</v>
      </c>
      <c r="H61" s="271">
        <v>568</v>
      </c>
      <c r="I61" s="330">
        <f t="shared" si="7"/>
        <v>42617</v>
      </c>
      <c r="J61" s="271">
        <v>2906</v>
      </c>
      <c r="K61" s="271">
        <v>39711</v>
      </c>
      <c r="L61" s="533" t="s">
        <v>575</v>
      </c>
      <c r="M61" s="533"/>
    </row>
    <row r="62" spans="1:13" customFormat="1">
      <c r="A62" s="209">
        <v>4764</v>
      </c>
      <c r="B62" s="62" t="s">
        <v>622</v>
      </c>
      <c r="C62" s="331">
        <f t="shared" si="4"/>
        <v>7154</v>
      </c>
      <c r="D62" s="331">
        <v>553</v>
      </c>
      <c r="E62" s="331">
        <f t="shared" si="5"/>
        <v>7707</v>
      </c>
      <c r="F62" s="331">
        <f t="shared" si="6"/>
        <v>7510</v>
      </c>
      <c r="G62" s="270">
        <v>7324</v>
      </c>
      <c r="H62" s="270">
        <v>186</v>
      </c>
      <c r="I62" s="331">
        <f t="shared" si="7"/>
        <v>15217</v>
      </c>
      <c r="J62" s="270">
        <v>0</v>
      </c>
      <c r="K62" s="270">
        <v>15217</v>
      </c>
      <c r="L62" s="534" t="s">
        <v>574</v>
      </c>
      <c r="M62" s="534"/>
    </row>
    <row r="63" spans="1:13" customFormat="1" ht="40.15" customHeight="1">
      <c r="A63" s="211">
        <v>4771</v>
      </c>
      <c r="B63" s="207" t="s">
        <v>638</v>
      </c>
      <c r="C63" s="300">
        <f t="shared" si="4"/>
        <v>80730</v>
      </c>
      <c r="D63" s="300">
        <v>624</v>
      </c>
      <c r="E63" s="300">
        <f t="shared" si="5"/>
        <v>81354</v>
      </c>
      <c r="F63" s="300">
        <f t="shared" si="6"/>
        <v>26546</v>
      </c>
      <c r="G63" s="274">
        <v>23855</v>
      </c>
      <c r="H63" s="274">
        <v>2691</v>
      </c>
      <c r="I63" s="300">
        <f t="shared" si="7"/>
        <v>107900</v>
      </c>
      <c r="J63" s="274">
        <v>26000</v>
      </c>
      <c r="K63" s="274">
        <v>81900</v>
      </c>
      <c r="L63" s="542" t="s">
        <v>573</v>
      </c>
      <c r="M63" s="542"/>
    </row>
    <row r="64" spans="1:13" customFormat="1" ht="23.45" customHeight="1">
      <c r="A64" s="209">
        <v>4772</v>
      </c>
      <c r="B64" s="62" t="s">
        <v>639</v>
      </c>
      <c r="C64" s="331">
        <f t="shared" si="4"/>
        <v>1063398</v>
      </c>
      <c r="D64" s="331">
        <v>6154</v>
      </c>
      <c r="E64" s="331">
        <f t="shared" si="5"/>
        <v>1069552</v>
      </c>
      <c r="F64" s="331">
        <f t="shared" si="6"/>
        <v>56103</v>
      </c>
      <c r="G64" s="270">
        <v>52245</v>
      </c>
      <c r="H64" s="270">
        <v>3858</v>
      </c>
      <c r="I64" s="331">
        <f t="shared" si="7"/>
        <v>1125655</v>
      </c>
      <c r="J64" s="270">
        <v>7669</v>
      </c>
      <c r="K64" s="270">
        <v>1117986</v>
      </c>
      <c r="L64" s="534" t="s">
        <v>572</v>
      </c>
      <c r="M64" s="534"/>
    </row>
    <row r="65" spans="1:13" customFormat="1">
      <c r="A65" s="210">
        <v>4774</v>
      </c>
      <c r="B65" s="94" t="s">
        <v>546</v>
      </c>
      <c r="C65" s="330">
        <f t="shared" si="4"/>
        <v>6855</v>
      </c>
      <c r="D65" s="330">
        <v>344</v>
      </c>
      <c r="E65" s="330">
        <f t="shared" si="5"/>
        <v>7199</v>
      </c>
      <c r="F65" s="330">
        <f t="shared" si="6"/>
        <v>3675</v>
      </c>
      <c r="G65" s="271">
        <v>3330</v>
      </c>
      <c r="H65" s="271">
        <v>345</v>
      </c>
      <c r="I65" s="330">
        <f t="shared" si="7"/>
        <v>10874</v>
      </c>
      <c r="J65" s="271">
        <v>0</v>
      </c>
      <c r="K65" s="271">
        <v>10874</v>
      </c>
      <c r="L65" s="533" t="s">
        <v>556</v>
      </c>
      <c r="M65" s="533"/>
    </row>
    <row r="66" spans="1:13" customFormat="1" ht="19.5">
      <c r="A66" s="209">
        <v>4775</v>
      </c>
      <c r="B66" s="62" t="s">
        <v>568</v>
      </c>
      <c r="C66" s="331">
        <f t="shared" si="4"/>
        <v>112877</v>
      </c>
      <c r="D66" s="331">
        <v>2029</v>
      </c>
      <c r="E66" s="331">
        <f t="shared" si="5"/>
        <v>114906</v>
      </c>
      <c r="F66" s="331">
        <f t="shared" si="6"/>
        <v>122278</v>
      </c>
      <c r="G66" s="270">
        <v>96122</v>
      </c>
      <c r="H66" s="270">
        <v>26156</v>
      </c>
      <c r="I66" s="331">
        <f t="shared" si="7"/>
        <v>237184</v>
      </c>
      <c r="J66" s="270">
        <v>39363</v>
      </c>
      <c r="K66" s="270">
        <v>197821</v>
      </c>
      <c r="L66" s="534" t="s">
        <v>571</v>
      </c>
      <c r="M66" s="534"/>
    </row>
    <row r="67" spans="1:13" customFormat="1" ht="23.45" customHeight="1">
      <c r="A67" s="210">
        <v>4776</v>
      </c>
      <c r="B67" s="94" t="s">
        <v>567</v>
      </c>
      <c r="C67" s="330">
        <f t="shared" si="4"/>
        <v>8998</v>
      </c>
      <c r="D67" s="330">
        <v>206</v>
      </c>
      <c r="E67" s="330">
        <f t="shared" si="5"/>
        <v>9204</v>
      </c>
      <c r="F67" s="330">
        <f t="shared" si="6"/>
        <v>7929</v>
      </c>
      <c r="G67" s="271">
        <v>5519</v>
      </c>
      <c r="H67" s="271">
        <v>2410</v>
      </c>
      <c r="I67" s="330">
        <f t="shared" si="7"/>
        <v>17133</v>
      </c>
      <c r="J67" s="271">
        <v>0</v>
      </c>
      <c r="K67" s="271">
        <v>17133</v>
      </c>
      <c r="L67" s="533" t="s">
        <v>570</v>
      </c>
      <c r="M67" s="533"/>
    </row>
    <row r="68" spans="1:13" customFormat="1">
      <c r="A68" s="209">
        <v>4777</v>
      </c>
      <c r="B68" s="62" t="s">
        <v>566</v>
      </c>
      <c r="C68" s="331">
        <f t="shared" si="4"/>
        <v>1170</v>
      </c>
      <c r="D68" s="331">
        <v>235</v>
      </c>
      <c r="E68" s="331">
        <f t="shared" si="5"/>
        <v>1405</v>
      </c>
      <c r="F68" s="331">
        <f t="shared" si="6"/>
        <v>315</v>
      </c>
      <c r="G68" s="270">
        <v>129</v>
      </c>
      <c r="H68" s="270">
        <v>186</v>
      </c>
      <c r="I68" s="331">
        <f t="shared" si="7"/>
        <v>1720</v>
      </c>
      <c r="J68" s="270">
        <v>1128</v>
      </c>
      <c r="K68" s="270">
        <v>592</v>
      </c>
      <c r="L68" s="534" t="s">
        <v>569</v>
      </c>
      <c r="M68" s="534"/>
    </row>
    <row r="69" spans="1:13" customFormat="1">
      <c r="A69" s="210">
        <v>4778</v>
      </c>
      <c r="B69" s="94" t="s">
        <v>725</v>
      </c>
      <c r="C69" s="330">
        <f t="shared" si="4"/>
        <v>447</v>
      </c>
      <c r="D69" s="330">
        <v>9</v>
      </c>
      <c r="E69" s="330">
        <f t="shared" si="5"/>
        <v>456</v>
      </c>
      <c r="F69" s="330">
        <f t="shared" si="6"/>
        <v>974</v>
      </c>
      <c r="G69" s="271">
        <v>908</v>
      </c>
      <c r="H69" s="271">
        <v>66</v>
      </c>
      <c r="I69" s="330">
        <f t="shared" si="7"/>
        <v>1430</v>
      </c>
      <c r="J69" s="271">
        <v>0</v>
      </c>
      <c r="K69" s="271">
        <v>1430</v>
      </c>
      <c r="L69" s="533" t="s">
        <v>726</v>
      </c>
      <c r="M69" s="533"/>
    </row>
    <row r="70" spans="1:13" customFormat="1" ht="26.45" customHeight="1">
      <c r="A70" s="209">
        <v>4779</v>
      </c>
      <c r="B70" s="62" t="s">
        <v>565</v>
      </c>
      <c r="C70" s="354">
        <f t="shared" si="4"/>
        <v>28755</v>
      </c>
      <c r="D70" s="354">
        <v>7068</v>
      </c>
      <c r="E70" s="354">
        <f t="shared" si="5"/>
        <v>35823</v>
      </c>
      <c r="F70" s="354">
        <f t="shared" si="6"/>
        <v>46900</v>
      </c>
      <c r="G70" s="355">
        <v>41433</v>
      </c>
      <c r="H70" s="355">
        <v>5467</v>
      </c>
      <c r="I70" s="354">
        <f t="shared" si="7"/>
        <v>82723</v>
      </c>
      <c r="J70" s="355">
        <v>23607</v>
      </c>
      <c r="K70" s="355">
        <v>59116</v>
      </c>
      <c r="L70" s="547" t="s">
        <v>642</v>
      </c>
      <c r="M70" s="547"/>
    </row>
    <row r="71" spans="1:13" ht="27.6" customHeight="1">
      <c r="A71" s="543" t="s">
        <v>207</v>
      </c>
      <c r="B71" s="543"/>
      <c r="C71" s="353">
        <f t="shared" si="4"/>
        <v>4870923</v>
      </c>
      <c r="D71" s="353">
        <f>SUM(D13:D70)</f>
        <v>69948</v>
      </c>
      <c r="E71" s="353">
        <f t="shared" si="5"/>
        <v>4940871</v>
      </c>
      <c r="F71" s="353">
        <f t="shared" ref="F71:K71" si="8">SUM(F13:F70)</f>
        <v>1268666</v>
      </c>
      <c r="G71" s="353">
        <f t="shared" si="8"/>
        <v>1023882</v>
      </c>
      <c r="H71" s="353">
        <f t="shared" si="8"/>
        <v>244784</v>
      </c>
      <c r="I71" s="353">
        <f t="shared" si="8"/>
        <v>6209537</v>
      </c>
      <c r="J71" s="353">
        <f t="shared" si="8"/>
        <v>2044653</v>
      </c>
      <c r="K71" s="353">
        <f t="shared" si="8"/>
        <v>4164884</v>
      </c>
      <c r="L71" s="624" t="s">
        <v>204</v>
      </c>
      <c r="M71" s="624"/>
    </row>
  </sheetData>
  <mergeCells count="83">
    <mergeCell ref="A71:B71"/>
    <mergeCell ref="L71:M71"/>
    <mergeCell ref="L64:M64"/>
    <mergeCell ref="L65:M65"/>
    <mergeCell ref="L66:M66"/>
    <mergeCell ref="L67:M67"/>
    <mergeCell ref="L68:M68"/>
    <mergeCell ref="L70:M70"/>
    <mergeCell ref="L69:M69"/>
    <mergeCell ref="L63:M63"/>
    <mergeCell ref="L53:M53"/>
    <mergeCell ref="L54:M54"/>
    <mergeCell ref="L55:M55"/>
    <mergeCell ref="L56:M56"/>
    <mergeCell ref="L57:M57"/>
    <mergeCell ref="L58:M58"/>
    <mergeCell ref="L59:M59"/>
    <mergeCell ref="L60:M60"/>
    <mergeCell ref="L61:M61"/>
    <mergeCell ref="L62:M62"/>
    <mergeCell ref="L52:M52"/>
    <mergeCell ref="L51:M51"/>
    <mergeCell ref="L45:M45"/>
    <mergeCell ref="L46:M46"/>
    <mergeCell ref="L47:M47"/>
    <mergeCell ref="L48:M48"/>
    <mergeCell ref="L49:M49"/>
    <mergeCell ref="L50:M50"/>
    <mergeCell ref="I9:K9"/>
    <mergeCell ref="L25:M25"/>
    <mergeCell ref="L13:M13"/>
    <mergeCell ref="L14:M14"/>
    <mergeCell ref="L16:M16"/>
    <mergeCell ref="L17:M17"/>
    <mergeCell ref="L18:M18"/>
    <mergeCell ref="L19:M19"/>
    <mergeCell ref="L20:M20"/>
    <mergeCell ref="L21:M21"/>
    <mergeCell ref="L22:M22"/>
    <mergeCell ref="L23:M23"/>
    <mergeCell ref="L24:M24"/>
    <mergeCell ref="L15:M15"/>
    <mergeCell ref="A6:M6"/>
    <mergeCell ref="A1:N1"/>
    <mergeCell ref="A2:M2"/>
    <mergeCell ref="A3:M3"/>
    <mergeCell ref="A4:M4"/>
    <mergeCell ref="A5:M5"/>
    <mergeCell ref="A7:M7"/>
    <mergeCell ref="A8:B8"/>
    <mergeCell ref="C8:K8"/>
    <mergeCell ref="L8:M8"/>
    <mergeCell ref="A9:A12"/>
    <mergeCell ref="B9:B12"/>
    <mergeCell ref="E11:E12"/>
    <mergeCell ref="L9:M12"/>
    <mergeCell ref="F10:H10"/>
    <mergeCell ref="I10:K10"/>
    <mergeCell ref="C11:C12"/>
    <mergeCell ref="D11:D12"/>
    <mergeCell ref="C9:C10"/>
    <mergeCell ref="D9:D10"/>
    <mergeCell ref="E9:E10"/>
    <mergeCell ref="F9:H9"/>
    <mergeCell ref="L43:M43"/>
    <mergeCell ref="L44:M44"/>
    <mergeCell ref="L39:M39"/>
    <mergeCell ref="L28:M28"/>
    <mergeCell ref="L29:M29"/>
    <mergeCell ref="L30:M30"/>
    <mergeCell ref="L31:M31"/>
    <mergeCell ref="L33:M33"/>
    <mergeCell ref="L35:M35"/>
    <mergeCell ref="L34:M34"/>
    <mergeCell ref="L32:M32"/>
    <mergeCell ref="L26:M26"/>
    <mergeCell ref="L27:M27"/>
    <mergeCell ref="L42:M42"/>
    <mergeCell ref="L38:M38"/>
    <mergeCell ref="L40:M40"/>
    <mergeCell ref="L41:M41"/>
    <mergeCell ref="L36:M36"/>
    <mergeCell ref="L37:M37"/>
  </mergeCells>
  <printOptions horizontalCentered="1"/>
  <pageMargins left="0" right="0" top="0.39370078740157483" bottom="0" header="0.31496062992125984" footer="0.31496062992125984"/>
  <pageSetup paperSize="9" scale="57" orientation="landscape" r:id="rId1"/>
  <rowBreaks count="2" manualBreakCount="2">
    <brk id="39" max="12" man="1"/>
    <brk id="63"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tabSelected="1" view="pageBreakPreview" zoomScale="80" zoomScaleSheetLayoutView="80" workbookViewId="0">
      <selection activeCell="H45" sqref="H45"/>
    </sheetView>
  </sheetViews>
  <sheetFormatPr defaultColWidth="9.125" defaultRowHeight="14.25"/>
  <cols>
    <col min="1" max="1" width="7.625" style="147" customWidth="1"/>
    <col min="2" max="2" width="30.625" style="80" customWidth="1"/>
    <col min="3" max="9" width="9.625" style="80" customWidth="1"/>
    <col min="10" max="10" width="30.625" style="80" customWidth="1"/>
    <col min="11" max="11" width="7.625" style="80" customWidth="1"/>
    <col min="12" max="12" width="12.75" style="80" customWidth="1"/>
    <col min="13" max="16384" width="9.125" style="80"/>
  </cols>
  <sheetData>
    <row r="1" spans="1:14" s="145" customFormat="1" ht="47.25" customHeight="1">
      <c r="A1" s="613"/>
      <c r="B1" s="613"/>
      <c r="C1" s="613"/>
      <c r="D1" s="613"/>
      <c r="E1" s="613"/>
      <c r="F1" s="613"/>
      <c r="G1" s="613"/>
      <c r="H1" s="613"/>
      <c r="I1" s="613"/>
      <c r="J1" s="613"/>
      <c r="K1" s="613"/>
      <c r="L1" s="148"/>
      <c r="M1" s="148"/>
      <c r="N1" s="148"/>
    </row>
    <row r="2" spans="1:14" ht="18" customHeight="1">
      <c r="A2" s="614" t="s">
        <v>402</v>
      </c>
      <c r="B2" s="614"/>
      <c r="C2" s="614"/>
      <c r="D2" s="614"/>
      <c r="E2" s="614"/>
      <c r="F2" s="614"/>
      <c r="G2" s="614"/>
      <c r="H2" s="614"/>
      <c r="I2" s="614"/>
      <c r="J2" s="614"/>
      <c r="K2" s="614"/>
    </row>
    <row r="3" spans="1:14" ht="18" customHeight="1">
      <c r="A3" s="614" t="s">
        <v>102</v>
      </c>
      <c r="B3" s="614"/>
      <c r="C3" s="614"/>
      <c r="D3" s="614"/>
      <c r="E3" s="614"/>
      <c r="F3" s="614"/>
      <c r="G3" s="614"/>
      <c r="H3" s="614"/>
      <c r="I3" s="614"/>
      <c r="J3" s="614"/>
      <c r="K3" s="614"/>
    </row>
    <row r="4" spans="1:14" ht="18" customHeight="1">
      <c r="A4" s="614" t="s">
        <v>653</v>
      </c>
      <c r="B4" s="614"/>
      <c r="C4" s="614"/>
      <c r="D4" s="614"/>
      <c r="E4" s="614"/>
      <c r="F4" s="614"/>
      <c r="G4" s="614"/>
      <c r="H4" s="614"/>
      <c r="I4" s="614"/>
      <c r="J4" s="614"/>
      <c r="K4" s="614"/>
    </row>
    <row r="5" spans="1:14" ht="15.75" customHeight="1">
      <c r="A5" s="602" t="s">
        <v>403</v>
      </c>
      <c r="B5" s="602"/>
      <c r="C5" s="602"/>
      <c r="D5" s="602"/>
      <c r="E5" s="602"/>
      <c r="F5" s="602"/>
      <c r="G5" s="602"/>
      <c r="H5" s="602"/>
      <c r="I5" s="602"/>
      <c r="J5" s="602"/>
      <c r="K5" s="602"/>
    </row>
    <row r="6" spans="1:14" ht="15.75" customHeight="1">
      <c r="A6" s="602" t="s">
        <v>416</v>
      </c>
      <c r="B6" s="602"/>
      <c r="C6" s="602"/>
      <c r="D6" s="602"/>
      <c r="E6" s="602"/>
      <c r="F6" s="602"/>
      <c r="G6" s="602"/>
      <c r="H6" s="602"/>
      <c r="I6" s="602"/>
      <c r="J6" s="602"/>
      <c r="K6" s="602"/>
    </row>
    <row r="7" spans="1:14" ht="15.75" customHeight="1">
      <c r="A7" s="602" t="s">
        <v>654</v>
      </c>
      <c r="B7" s="602"/>
      <c r="C7" s="602"/>
      <c r="D7" s="602"/>
      <c r="E7" s="602"/>
      <c r="F7" s="602"/>
      <c r="G7" s="602"/>
      <c r="H7" s="602"/>
      <c r="I7" s="602"/>
      <c r="J7" s="602"/>
      <c r="K7" s="602"/>
    </row>
    <row r="8" spans="1:14" ht="19.5" customHeight="1">
      <c r="A8" s="629" t="s">
        <v>671</v>
      </c>
      <c r="B8" s="629"/>
      <c r="C8" s="604">
        <v>2018</v>
      </c>
      <c r="D8" s="604"/>
      <c r="E8" s="604"/>
      <c r="F8" s="604"/>
      <c r="G8" s="604"/>
      <c r="H8" s="604"/>
      <c r="I8" s="604"/>
      <c r="J8" s="605" t="s">
        <v>425</v>
      </c>
      <c r="K8" s="605"/>
    </row>
    <row r="9" spans="1:14" s="146" customFormat="1" ht="39" customHeight="1">
      <c r="A9" s="630" t="s">
        <v>464</v>
      </c>
      <c r="B9" s="633" t="s">
        <v>210</v>
      </c>
      <c r="C9" s="529" t="s">
        <v>390</v>
      </c>
      <c r="D9" s="531"/>
      <c r="E9" s="535" t="s">
        <v>391</v>
      </c>
      <c r="F9" s="535" t="s">
        <v>392</v>
      </c>
      <c r="G9" s="535" t="s">
        <v>198</v>
      </c>
      <c r="H9" s="535" t="s">
        <v>197</v>
      </c>
      <c r="I9" s="535" t="s">
        <v>393</v>
      </c>
      <c r="J9" s="637" t="s">
        <v>375</v>
      </c>
      <c r="K9" s="637"/>
    </row>
    <row r="10" spans="1:14" s="146" customFormat="1" ht="39" customHeight="1">
      <c r="A10" s="631"/>
      <c r="B10" s="634"/>
      <c r="C10" s="628" t="s">
        <v>394</v>
      </c>
      <c r="D10" s="628"/>
      <c r="E10" s="636"/>
      <c r="F10" s="636"/>
      <c r="G10" s="636"/>
      <c r="H10" s="636"/>
      <c r="I10" s="636"/>
      <c r="J10" s="638"/>
      <c r="K10" s="638"/>
    </row>
    <row r="11" spans="1:14" s="146" customFormat="1" ht="32.25" customHeight="1">
      <c r="A11" s="631"/>
      <c r="B11" s="634"/>
      <c r="C11" s="295" t="s">
        <v>395</v>
      </c>
      <c r="D11" s="295" t="s">
        <v>226</v>
      </c>
      <c r="E11" s="627" t="s">
        <v>426</v>
      </c>
      <c r="F11" s="627" t="s">
        <v>396</v>
      </c>
      <c r="G11" s="627" t="s">
        <v>400</v>
      </c>
      <c r="H11" s="627" t="s">
        <v>401</v>
      </c>
      <c r="I11" s="627" t="s">
        <v>397</v>
      </c>
      <c r="J11" s="638"/>
      <c r="K11" s="638"/>
    </row>
    <row r="12" spans="1:14" s="146" customFormat="1" ht="39" customHeight="1">
      <c r="A12" s="632"/>
      <c r="B12" s="635"/>
      <c r="C12" s="290" t="s">
        <v>398</v>
      </c>
      <c r="D12" s="290" t="s">
        <v>399</v>
      </c>
      <c r="E12" s="628"/>
      <c r="F12" s="628"/>
      <c r="G12" s="628"/>
      <c r="H12" s="628"/>
      <c r="I12" s="628"/>
      <c r="J12" s="639"/>
      <c r="K12" s="639"/>
    </row>
    <row r="13" spans="1:14" s="146" customFormat="1" ht="61.5" customHeight="1" thickBot="1">
      <c r="A13" s="54">
        <v>45</v>
      </c>
      <c r="B13" s="58" t="s">
        <v>532</v>
      </c>
      <c r="C13" s="60">
        <v>1212912</v>
      </c>
      <c r="D13" s="60">
        <v>73106</v>
      </c>
      <c r="E13" s="60">
        <v>662496</v>
      </c>
      <c r="F13" s="60">
        <v>708791</v>
      </c>
      <c r="G13" s="97">
        <v>5.28</v>
      </c>
      <c r="H13" s="97">
        <v>1.25</v>
      </c>
      <c r="I13" s="60">
        <v>40168</v>
      </c>
      <c r="J13" s="512" t="s">
        <v>537</v>
      </c>
      <c r="K13" s="512"/>
    </row>
    <row r="14" spans="1:14" s="146" customFormat="1" ht="60" customHeight="1" thickBot="1">
      <c r="A14" s="56">
        <v>46</v>
      </c>
      <c r="B14" s="59" t="s">
        <v>533</v>
      </c>
      <c r="C14" s="61">
        <v>-62783</v>
      </c>
      <c r="D14" s="61">
        <v>125822</v>
      </c>
      <c r="E14" s="61">
        <v>29020</v>
      </c>
      <c r="F14" s="61">
        <v>57646</v>
      </c>
      <c r="G14" s="98">
        <v>40.79</v>
      </c>
      <c r="H14" s="98">
        <v>8.8699999999999992</v>
      </c>
      <c r="I14" s="61">
        <v>51757</v>
      </c>
      <c r="J14" s="513" t="s">
        <v>536</v>
      </c>
      <c r="K14" s="513"/>
    </row>
    <row r="15" spans="1:14" s="146" customFormat="1" ht="60" customHeight="1">
      <c r="A15" s="55">
        <v>47</v>
      </c>
      <c r="B15" s="65" t="s">
        <v>534</v>
      </c>
      <c r="C15" s="66">
        <v>2587378</v>
      </c>
      <c r="D15" s="66">
        <v>934490</v>
      </c>
      <c r="E15" s="66">
        <v>138126</v>
      </c>
      <c r="F15" s="66">
        <v>180833</v>
      </c>
      <c r="G15" s="149">
        <v>19.04</v>
      </c>
      <c r="H15" s="149">
        <v>4.58</v>
      </c>
      <c r="I15" s="66">
        <v>37392</v>
      </c>
      <c r="J15" s="493" t="s">
        <v>535</v>
      </c>
      <c r="K15" s="493"/>
    </row>
    <row r="16" spans="1:14" s="146" customFormat="1" ht="43.5" customHeight="1">
      <c r="A16" s="625" t="s">
        <v>207</v>
      </c>
      <c r="B16" s="625"/>
      <c r="C16" s="81">
        <v>3737507</v>
      </c>
      <c r="D16" s="81">
        <v>1133418</v>
      </c>
      <c r="E16" s="81">
        <v>162646</v>
      </c>
      <c r="F16" s="81">
        <v>204409</v>
      </c>
      <c r="G16" s="93">
        <v>16.489999999999998</v>
      </c>
      <c r="H16" s="93">
        <v>3.94</v>
      </c>
      <c r="I16" s="81">
        <v>38759</v>
      </c>
      <c r="J16" s="626" t="s">
        <v>204</v>
      </c>
      <c r="K16" s="626"/>
    </row>
    <row r="17" spans="1:11" s="146" customFormat="1" ht="15">
      <c r="A17" s="150" t="s">
        <v>465</v>
      </c>
      <c r="K17" s="151" t="s">
        <v>199</v>
      </c>
    </row>
  </sheetData>
  <mergeCells count="30">
    <mergeCell ref="A6:K6"/>
    <mergeCell ref="A1:K1"/>
    <mergeCell ref="A2:K2"/>
    <mergeCell ref="A3:K3"/>
    <mergeCell ref="A4:K4"/>
    <mergeCell ref="A5:K5"/>
    <mergeCell ref="A7:K7"/>
    <mergeCell ref="A8:B8"/>
    <mergeCell ref="C8:I8"/>
    <mergeCell ref="J8:K8"/>
    <mergeCell ref="A9:A12"/>
    <mergeCell ref="B9:B12"/>
    <mergeCell ref="C9:D9"/>
    <mergeCell ref="E9:E10"/>
    <mergeCell ref="F9:F10"/>
    <mergeCell ref="G9:G10"/>
    <mergeCell ref="H9:H10"/>
    <mergeCell ref="I9:I10"/>
    <mergeCell ref="J9:K12"/>
    <mergeCell ref="C10:D10"/>
    <mergeCell ref="E11:E12"/>
    <mergeCell ref="F11:F12"/>
    <mergeCell ref="J15:K15"/>
    <mergeCell ref="A16:B16"/>
    <mergeCell ref="J16:K16"/>
    <mergeCell ref="G11:G12"/>
    <mergeCell ref="H11:H12"/>
    <mergeCell ref="I11:I12"/>
    <mergeCell ref="J13:K13"/>
    <mergeCell ref="J14:K14"/>
  </mergeCells>
  <printOptions horizontalCentered="1" verticalCentered="1"/>
  <pageMargins left="0" right="0" top="0" bottom="0" header="0.31496062992125984" footer="0.31496062992125984"/>
  <pageSetup paperSize="9" scale="8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72"/>
  <sheetViews>
    <sheetView tabSelected="1" view="pageBreakPreview" zoomScaleSheetLayoutView="100" workbookViewId="0">
      <selection activeCell="H45" sqref="H45"/>
    </sheetView>
  </sheetViews>
  <sheetFormatPr defaultColWidth="9.125" defaultRowHeight="14.25"/>
  <cols>
    <col min="1" max="1" width="5.75" style="147" customWidth="1"/>
    <col min="2" max="2" width="40.75" style="80" customWidth="1"/>
    <col min="3" max="8" width="10.75" style="80" customWidth="1"/>
    <col min="9" max="9" width="11.375" style="80" customWidth="1"/>
    <col min="10" max="10" width="40.75" style="80" customWidth="1"/>
    <col min="11" max="11" width="5.75" style="80" customWidth="1"/>
    <col min="12" max="16384" width="9.125" style="80"/>
  </cols>
  <sheetData>
    <row r="1" spans="1:12" s="145" customFormat="1" ht="15">
      <c r="A1" s="613"/>
      <c r="B1" s="613"/>
      <c r="C1" s="613"/>
      <c r="D1" s="613"/>
      <c r="E1" s="613"/>
      <c r="F1" s="613"/>
      <c r="G1" s="613"/>
      <c r="H1" s="613"/>
      <c r="I1" s="613"/>
      <c r="J1" s="613"/>
      <c r="K1" s="613"/>
    </row>
    <row r="2" spans="1:12" ht="18">
      <c r="A2" s="614" t="s">
        <v>402</v>
      </c>
      <c r="B2" s="614"/>
      <c r="C2" s="614"/>
      <c r="D2" s="614"/>
      <c r="E2" s="614"/>
      <c r="F2" s="614"/>
      <c r="G2" s="614"/>
      <c r="H2" s="614"/>
      <c r="I2" s="614"/>
      <c r="J2" s="614"/>
      <c r="K2" s="614"/>
    </row>
    <row r="3" spans="1:12" ht="18">
      <c r="A3" s="614" t="s">
        <v>102</v>
      </c>
      <c r="B3" s="614"/>
      <c r="C3" s="614"/>
      <c r="D3" s="614"/>
      <c r="E3" s="614"/>
      <c r="F3" s="614"/>
      <c r="G3" s="614"/>
      <c r="H3" s="614"/>
      <c r="I3" s="614"/>
      <c r="J3" s="614"/>
      <c r="K3" s="614"/>
    </row>
    <row r="4" spans="1:12" ht="18">
      <c r="A4" s="614" t="s">
        <v>655</v>
      </c>
      <c r="B4" s="614"/>
      <c r="C4" s="614"/>
      <c r="D4" s="614"/>
      <c r="E4" s="614"/>
      <c r="F4" s="614"/>
      <c r="G4" s="614"/>
      <c r="H4" s="614"/>
      <c r="I4" s="614"/>
      <c r="J4" s="614"/>
      <c r="K4" s="614"/>
    </row>
    <row r="5" spans="1:12" ht="15.75">
      <c r="A5" s="602" t="s">
        <v>403</v>
      </c>
      <c r="B5" s="602"/>
      <c r="C5" s="602"/>
      <c r="D5" s="602"/>
      <c r="E5" s="602"/>
      <c r="F5" s="602"/>
      <c r="G5" s="602"/>
      <c r="H5" s="602"/>
      <c r="I5" s="602"/>
      <c r="J5" s="602"/>
      <c r="K5" s="602"/>
    </row>
    <row r="6" spans="1:12" ht="15.75">
      <c r="A6" s="602" t="s">
        <v>416</v>
      </c>
      <c r="B6" s="602"/>
      <c r="C6" s="602"/>
      <c r="D6" s="602"/>
      <c r="E6" s="602"/>
      <c r="F6" s="602"/>
      <c r="G6" s="602"/>
      <c r="H6" s="602"/>
      <c r="I6" s="602"/>
      <c r="J6" s="602"/>
      <c r="K6" s="602"/>
    </row>
    <row r="7" spans="1:12" ht="15.75">
      <c r="A7" s="602" t="s">
        <v>656</v>
      </c>
      <c r="B7" s="602"/>
      <c r="C7" s="602"/>
      <c r="D7" s="602"/>
      <c r="E7" s="602"/>
      <c r="F7" s="602"/>
      <c r="G7" s="602"/>
      <c r="H7" s="602"/>
      <c r="I7" s="602"/>
      <c r="J7" s="602"/>
      <c r="K7" s="602"/>
    </row>
    <row r="8" spans="1:12" ht="15.75">
      <c r="A8" s="629" t="s">
        <v>672</v>
      </c>
      <c r="B8" s="629"/>
      <c r="C8" s="604">
        <v>2018</v>
      </c>
      <c r="D8" s="604"/>
      <c r="E8" s="604"/>
      <c r="F8" s="604"/>
      <c r="G8" s="604"/>
      <c r="H8" s="604"/>
      <c r="I8" s="604"/>
      <c r="J8" s="605" t="s">
        <v>427</v>
      </c>
      <c r="K8" s="605"/>
    </row>
    <row r="9" spans="1:12" s="146" customFormat="1" ht="28.9" customHeight="1">
      <c r="A9" s="630" t="s">
        <v>464</v>
      </c>
      <c r="B9" s="640" t="s">
        <v>210</v>
      </c>
      <c r="C9" s="643" t="s">
        <v>390</v>
      </c>
      <c r="D9" s="643"/>
      <c r="E9" s="535" t="s">
        <v>391</v>
      </c>
      <c r="F9" s="535" t="s">
        <v>392</v>
      </c>
      <c r="G9" s="535" t="s">
        <v>198</v>
      </c>
      <c r="H9" s="535" t="s">
        <v>197</v>
      </c>
      <c r="I9" s="535" t="s">
        <v>393</v>
      </c>
      <c r="J9" s="637" t="s">
        <v>375</v>
      </c>
      <c r="K9" s="637"/>
    </row>
    <row r="10" spans="1:12" s="146" customFormat="1" ht="28.9" customHeight="1">
      <c r="A10" s="631"/>
      <c r="B10" s="641"/>
      <c r="C10" s="628" t="s">
        <v>394</v>
      </c>
      <c r="D10" s="628"/>
      <c r="E10" s="636"/>
      <c r="F10" s="636"/>
      <c r="G10" s="636"/>
      <c r="H10" s="636"/>
      <c r="I10" s="636"/>
      <c r="J10" s="638"/>
      <c r="K10" s="638"/>
    </row>
    <row r="11" spans="1:12" s="146" customFormat="1" ht="26.45" customHeight="1">
      <c r="A11" s="631"/>
      <c r="B11" s="641"/>
      <c r="C11" s="295" t="s">
        <v>395</v>
      </c>
      <c r="D11" s="295" t="s">
        <v>226</v>
      </c>
      <c r="E11" s="627" t="s">
        <v>426</v>
      </c>
      <c r="F11" s="627" t="s">
        <v>396</v>
      </c>
      <c r="G11" s="627" t="s">
        <v>400</v>
      </c>
      <c r="H11" s="627" t="s">
        <v>401</v>
      </c>
      <c r="I11" s="627" t="s">
        <v>397</v>
      </c>
      <c r="J11" s="638"/>
      <c r="K11" s="638"/>
    </row>
    <row r="12" spans="1:12" s="146" customFormat="1" ht="26.45" customHeight="1">
      <c r="A12" s="632"/>
      <c r="B12" s="642"/>
      <c r="C12" s="290" t="s">
        <v>398</v>
      </c>
      <c r="D12" s="290" t="s">
        <v>399</v>
      </c>
      <c r="E12" s="628"/>
      <c r="F12" s="628"/>
      <c r="G12" s="628"/>
      <c r="H12" s="628"/>
      <c r="I12" s="628"/>
      <c r="J12" s="639"/>
      <c r="K12" s="639"/>
    </row>
    <row r="13" spans="1:12" s="146" customFormat="1" ht="19.899999999999999" customHeight="1" thickBot="1">
      <c r="A13" s="212">
        <v>4511</v>
      </c>
      <c r="B13" s="208" t="s">
        <v>558</v>
      </c>
      <c r="C13" s="60">
        <v>21441</v>
      </c>
      <c r="D13" s="60">
        <v>4988</v>
      </c>
      <c r="E13" s="60">
        <v>303779</v>
      </c>
      <c r="F13" s="60">
        <v>352167</v>
      </c>
      <c r="G13" s="97">
        <v>12.67</v>
      </c>
      <c r="H13" s="97">
        <v>1.07</v>
      </c>
      <c r="I13" s="60">
        <v>57333</v>
      </c>
      <c r="J13" s="524" t="s">
        <v>557</v>
      </c>
      <c r="K13" s="524"/>
      <c r="L13"/>
    </row>
    <row r="14" spans="1:12" s="146" customFormat="1" ht="19.899999999999999" customHeight="1" thickBot="1">
      <c r="A14" s="210">
        <v>4512</v>
      </c>
      <c r="B14" s="94" t="s">
        <v>559</v>
      </c>
      <c r="C14" s="61">
        <v>1015191</v>
      </c>
      <c r="D14" s="61">
        <v>8672</v>
      </c>
      <c r="E14" s="61">
        <v>2332264</v>
      </c>
      <c r="F14" s="61">
        <v>2384211</v>
      </c>
      <c r="G14" s="98">
        <v>2.0299999999999998</v>
      </c>
      <c r="H14" s="98">
        <v>0.15</v>
      </c>
      <c r="I14" s="61">
        <v>24708</v>
      </c>
      <c r="J14" s="533" t="s">
        <v>560</v>
      </c>
      <c r="K14" s="533"/>
      <c r="L14"/>
    </row>
    <row r="15" spans="1:12" s="146" customFormat="1" ht="20.25" thickBot="1">
      <c r="A15" s="209">
        <v>4519</v>
      </c>
      <c r="B15" s="306" t="s">
        <v>722</v>
      </c>
      <c r="C15" s="60">
        <v>0</v>
      </c>
      <c r="D15" s="60">
        <v>0</v>
      </c>
      <c r="E15" s="60">
        <v>0</v>
      </c>
      <c r="F15" s="60">
        <v>0</v>
      </c>
      <c r="G15" s="97">
        <v>0</v>
      </c>
      <c r="H15" s="97">
        <v>0</v>
      </c>
      <c r="I15" s="60">
        <v>0</v>
      </c>
      <c r="J15" s="534" t="s">
        <v>723</v>
      </c>
      <c r="K15" s="534"/>
      <c r="L15"/>
    </row>
    <row r="16" spans="1:12" s="146" customFormat="1" ht="20.25" thickBot="1">
      <c r="A16" s="210">
        <v>4531</v>
      </c>
      <c r="B16" s="94" t="s">
        <v>561</v>
      </c>
      <c r="C16" s="61">
        <v>175198</v>
      </c>
      <c r="D16" s="61">
        <v>57936</v>
      </c>
      <c r="E16" s="61">
        <v>174812</v>
      </c>
      <c r="F16" s="61">
        <v>218887</v>
      </c>
      <c r="G16" s="98">
        <v>15.28</v>
      </c>
      <c r="H16" s="98">
        <v>4.8600000000000003</v>
      </c>
      <c r="I16" s="61">
        <v>43528</v>
      </c>
      <c r="J16" s="533" t="s">
        <v>607</v>
      </c>
      <c r="K16" s="533"/>
      <c r="L16"/>
    </row>
    <row r="17" spans="1:12" s="146" customFormat="1" ht="15" thickBot="1">
      <c r="A17" s="209">
        <v>4532</v>
      </c>
      <c r="B17" s="62" t="s">
        <v>562</v>
      </c>
      <c r="C17" s="60">
        <v>830</v>
      </c>
      <c r="D17" s="60">
        <v>1341</v>
      </c>
      <c r="E17" s="60">
        <v>40195</v>
      </c>
      <c r="F17" s="60">
        <v>93783</v>
      </c>
      <c r="G17" s="97">
        <v>39.89</v>
      </c>
      <c r="H17" s="97">
        <v>17.25</v>
      </c>
      <c r="I17" s="60">
        <v>30485</v>
      </c>
      <c r="J17" s="534" t="s">
        <v>606</v>
      </c>
      <c r="K17" s="534"/>
      <c r="L17"/>
    </row>
    <row r="18" spans="1:12" s="146" customFormat="1" ht="20.25" thickBot="1">
      <c r="A18" s="210">
        <v>4539</v>
      </c>
      <c r="B18" s="94" t="s">
        <v>563</v>
      </c>
      <c r="C18" s="61">
        <v>253</v>
      </c>
      <c r="D18" s="61">
        <v>168</v>
      </c>
      <c r="E18" s="61">
        <v>61350</v>
      </c>
      <c r="F18" s="61">
        <v>99750</v>
      </c>
      <c r="G18" s="98">
        <v>37.340000000000003</v>
      </c>
      <c r="H18" s="98">
        <v>1.1499999999999999</v>
      </c>
      <c r="I18" s="61">
        <v>24000</v>
      </c>
      <c r="J18" s="533" t="s">
        <v>605</v>
      </c>
      <c r="K18" s="533"/>
      <c r="L18"/>
    </row>
    <row r="19" spans="1:12" s="146" customFormat="1" ht="15" thickBot="1">
      <c r="A19" s="209">
        <v>4610</v>
      </c>
      <c r="B19" s="62" t="s">
        <v>538</v>
      </c>
      <c r="C19" s="60">
        <v>6453</v>
      </c>
      <c r="D19" s="60">
        <v>6047</v>
      </c>
      <c r="E19" s="60">
        <v>175503</v>
      </c>
      <c r="F19" s="60">
        <v>176066</v>
      </c>
      <c r="G19" s="97">
        <v>0.27</v>
      </c>
      <c r="H19" s="97">
        <v>0.04</v>
      </c>
      <c r="I19" s="60">
        <v>83982</v>
      </c>
      <c r="J19" s="534" t="s">
        <v>547</v>
      </c>
      <c r="K19" s="534"/>
      <c r="L19"/>
    </row>
    <row r="20" spans="1:12" s="146" customFormat="1" ht="15" thickBot="1">
      <c r="A20" s="210">
        <v>4620</v>
      </c>
      <c r="B20" s="94" t="s">
        <v>564</v>
      </c>
      <c r="C20" s="61">
        <v>30663</v>
      </c>
      <c r="D20" s="61">
        <v>9902</v>
      </c>
      <c r="E20" s="61">
        <v>113172</v>
      </c>
      <c r="F20" s="61">
        <v>118956</v>
      </c>
      <c r="G20" s="98">
        <v>0.7</v>
      </c>
      <c r="H20" s="98">
        <v>4.16</v>
      </c>
      <c r="I20" s="61">
        <v>31941</v>
      </c>
      <c r="J20" s="533" t="s">
        <v>604</v>
      </c>
      <c r="K20" s="533"/>
      <c r="L20"/>
    </row>
    <row r="21" spans="1:12" s="146" customFormat="1" ht="15" thickBot="1">
      <c r="A21" s="209">
        <v>4631</v>
      </c>
      <c r="B21" s="62" t="s">
        <v>539</v>
      </c>
      <c r="C21" s="60">
        <v>10759</v>
      </c>
      <c r="D21" s="60">
        <v>962</v>
      </c>
      <c r="E21" s="60">
        <v>554269</v>
      </c>
      <c r="F21" s="60">
        <v>656951</v>
      </c>
      <c r="G21" s="97">
        <v>9.92</v>
      </c>
      <c r="H21" s="97">
        <v>5.71</v>
      </c>
      <c r="I21" s="60">
        <v>43724</v>
      </c>
      <c r="J21" s="534" t="s">
        <v>548</v>
      </c>
      <c r="K21" s="534"/>
      <c r="L21"/>
    </row>
    <row r="22" spans="1:12" s="146" customFormat="1" ht="14.45" customHeight="1" thickBot="1">
      <c r="A22" s="210">
        <v>4632</v>
      </c>
      <c r="B22" s="94" t="s">
        <v>608</v>
      </c>
      <c r="C22" s="61">
        <v>13721</v>
      </c>
      <c r="D22" s="61">
        <v>3613</v>
      </c>
      <c r="E22" s="61">
        <v>130086</v>
      </c>
      <c r="F22" s="61">
        <v>177331</v>
      </c>
      <c r="G22" s="98">
        <v>23.71</v>
      </c>
      <c r="H22" s="98">
        <v>2.94</v>
      </c>
      <c r="I22" s="61">
        <v>33450</v>
      </c>
      <c r="J22" s="533" t="s">
        <v>603</v>
      </c>
      <c r="K22" s="533"/>
      <c r="L22"/>
    </row>
    <row r="23" spans="1:12" s="146" customFormat="1" ht="19.899999999999999" customHeight="1" thickBot="1">
      <c r="A23" s="209">
        <v>4641</v>
      </c>
      <c r="B23" s="62" t="s">
        <v>609</v>
      </c>
      <c r="C23" s="60">
        <v>18091</v>
      </c>
      <c r="D23" s="60">
        <v>3144</v>
      </c>
      <c r="E23" s="60">
        <v>160872</v>
      </c>
      <c r="F23" s="60">
        <v>221807</v>
      </c>
      <c r="G23" s="97">
        <v>26.94</v>
      </c>
      <c r="H23" s="97">
        <v>0.54</v>
      </c>
      <c r="I23" s="60">
        <v>23818</v>
      </c>
      <c r="J23" s="534" t="s">
        <v>602</v>
      </c>
      <c r="K23" s="534"/>
      <c r="L23"/>
    </row>
    <row r="24" spans="1:12" s="146" customFormat="1" ht="19.899999999999999" customHeight="1" thickBot="1">
      <c r="A24" s="210">
        <v>4647</v>
      </c>
      <c r="B24" s="94" t="s">
        <v>610</v>
      </c>
      <c r="C24" s="61">
        <v>2823</v>
      </c>
      <c r="D24" s="61">
        <v>5777</v>
      </c>
      <c r="E24" s="61">
        <v>112260</v>
      </c>
      <c r="F24" s="61">
        <v>148663</v>
      </c>
      <c r="G24" s="98">
        <v>20.05</v>
      </c>
      <c r="H24" s="98">
        <v>4.4400000000000004</v>
      </c>
      <c r="I24" s="61">
        <v>51121</v>
      </c>
      <c r="J24" s="533" t="s">
        <v>601</v>
      </c>
      <c r="K24" s="533"/>
      <c r="L24"/>
    </row>
    <row r="25" spans="1:12" s="146" customFormat="1" ht="39.75" thickBot="1">
      <c r="A25" s="209">
        <v>4648</v>
      </c>
      <c r="B25" s="62" t="s">
        <v>611</v>
      </c>
      <c r="C25" s="60">
        <v>-232256</v>
      </c>
      <c r="D25" s="60">
        <v>26948</v>
      </c>
      <c r="E25" s="60">
        <v>-310994</v>
      </c>
      <c r="F25" s="60">
        <v>-278112</v>
      </c>
      <c r="G25" s="97">
        <v>-10.79</v>
      </c>
      <c r="H25" s="97">
        <v>-1.04</v>
      </c>
      <c r="I25" s="60">
        <v>41205</v>
      </c>
      <c r="J25" s="534" t="s">
        <v>600</v>
      </c>
      <c r="K25" s="534"/>
      <c r="L25"/>
    </row>
    <row r="26" spans="1:12" s="146" customFormat="1" ht="30" thickBot="1">
      <c r="A26" s="210">
        <v>4649</v>
      </c>
      <c r="B26" s="303" t="s">
        <v>729</v>
      </c>
      <c r="C26" s="61">
        <v>0</v>
      </c>
      <c r="D26" s="61">
        <v>0</v>
      </c>
      <c r="E26" s="61">
        <v>0</v>
      </c>
      <c r="F26" s="61">
        <v>0</v>
      </c>
      <c r="G26" s="98">
        <v>0</v>
      </c>
      <c r="H26" s="98">
        <v>0</v>
      </c>
      <c r="I26" s="61">
        <v>0</v>
      </c>
      <c r="J26" s="533" t="s">
        <v>730</v>
      </c>
      <c r="K26" s="533"/>
      <c r="L26"/>
    </row>
    <row r="27" spans="1:12" s="146" customFormat="1" ht="15" customHeight="1" thickBot="1">
      <c r="A27" s="209">
        <v>4651</v>
      </c>
      <c r="B27" s="306" t="s">
        <v>612</v>
      </c>
      <c r="C27" s="60">
        <v>0</v>
      </c>
      <c r="D27" s="60">
        <v>0</v>
      </c>
      <c r="E27" s="60">
        <v>0</v>
      </c>
      <c r="F27" s="60">
        <v>0</v>
      </c>
      <c r="G27" s="97">
        <v>0</v>
      </c>
      <c r="H27" s="97">
        <v>0</v>
      </c>
      <c r="I27" s="60">
        <v>0</v>
      </c>
      <c r="J27" s="534" t="s">
        <v>599</v>
      </c>
      <c r="K27" s="534"/>
      <c r="L27"/>
    </row>
    <row r="28" spans="1:12" s="146" customFormat="1" ht="15" thickBot="1">
      <c r="A28" s="210">
        <v>4652</v>
      </c>
      <c r="B28" s="94" t="s">
        <v>613</v>
      </c>
      <c r="C28" s="61">
        <v>16729</v>
      </c>
      <c r="D28" s="61">
        <v>7480</v>
      </c>
      <c r="E28" s="61">
        <v>209191</v>
      </c>
      <c r="F28" s="61">
        <v>230397</v>
      </c>
      <c r="G28" s="98">
        <v>6.04</v>
      </c>
      <c r="H28" s="98">
        <v>3.16</v>
      </c>
      <c r="I28" s="61">
        <v>64479</v>
      </c>
      <c r="J28" s="533" t="s">
        <v>598</v>
      </c>
      <c r="K28" s="533"/>
      <c r="L28"/>
    </row>
    <row r="29" spans="1:12" s="146" customFormat="1" ht="15" thickBot="1">
      <c r="A29" s="209">
        <v>4653</v>
      </c>
      <c r="B29" s="62" t="s">
        <v>614</v>
      </c>
      <c r="C29" s="60">
        <v>22208</v>
      </c>
      <c r="D29" s="60">
        <v>2059</v>
      </c>
      <c r="E29" s="60">
        <v>412209</v>
      </c>
      <c r="F29" s="60">
        <v>486829</v>
      </c>
      <c r="G29" s="97">
        <v>14.26</v>
      </c>
      <c r="H29" s="97">
        <v>1.07</v>
      </c>
      <c r="I29" s="60">
        <v>52807</v>
      </c>
      <c r="J29" s="534" t="s">
        <v>597</v>
      </c>
      <c r="K29" s="534"/>
      <c r="L29"/>
    </row>
    <row r="30" spans="1:12" s="146" customFormat="1" ht="15" thickBot="1">
      <c r="A30" s="210">
        <v>4659</v>
      </c>
      <c r="B30" s="94" t="s">
        <v>615</v>
      </c>
      <c r="C30" s="61">
        <v>15223</v>
      </c>
      <c r="D30" s="61">
        <v>13879</v>
      </c>
      <c r="E30" s="61">
        <v>154541</v>
      </c>
      <c r="F30" s="61">
        <v>188605</v>
      </c>
      <c r="G30" s="98">
        <v>12.86</v>
      </c>
      <c r="H30" s="98">
        <v>5.2</v>
      </c>
      <c r="I30" s="61">
        <v>73436</v>
      </c>
      <c r="J30" s="533" t="s">
        <v>549</v>
      </c>
      <c r="K30" s="533"/>
      <c r="L30"/>
    </row>
    <row r="31" spans="1:12" s="146" customFormat="1" ht="15" thickBot="1">
      <c r="A31" s="209">
        <v>4661</v>
      </c>
      <c r="B31" s="62" t="s">
        <v>616</v>
      </c>
      <c r="C31" s="60">
        <v>-3812</v>
      </c>
      <c r="D31" s="60">
        <v>821</v>
      </c>
      <c r="E31" s="60">
        <v>-114276</v>
      </c>
      <c r="F31" s="60">
        <v>-33792</v>
      </c>
      <c r="G31" s="97">
        <v>-209.7</v>
      </c>
      <c r="H31" s="97">
        <v>-28.47</v>
      </c>
      <c r="I31" s="60">
        <v>34201</v>
      </c>
      <c r="J31" s="534" t="s">
        <v>596</v>
      </c>
      <c r="K31" s="534"/>
      <c r="L31"/>
    </row>
    <row r="32" spans="1:12" s="146" customFormat="1" ht="15" thickBot="1">
      <c r="A32" s="210">
        <v>4662</v>
      </c>
      <c r="B32" s="94" t="s">
        <v>540</v>
      </c>
      <c r="C32" s="61" t="s">
        <v>721</v>
      </c>
      <c r="D32" s="61" t="s">
        <v>721</v>
      </c>
      <c r="E32" s="61" t="s">
        <v>721</v>
      </c>
      <c r="F32" s="61" t="s">
        <v>721</v>
      </c>
      <c r="G32" s="98" t="s">
        <v>732</v>
      </c>
      <c r="H32" s="98" t="s">
        <v>732</v>
      </c>
      <c r="I32" s="61" t="s">
        <v>721</v>
      </c>
      <c r="J32" s="533" t="s">
        <v>550</v>
      </c>
      <c r="K32" s="533"/>
      <c r="L32"/>
    </row>
    <row r="33" spans="1:14" s="146" customFormat="1" ht="20.25" thickBot="1">
      <c r="A33" s="209">
        <v>4663</v>
      </c>
      <c r="B33" s="62" t="s">
        <v>617</v>
      </c>
      <c r="C33" s="60">
        <v>31418</v>
      </c>
      <c r="D33" s="60">
        <v>36425</v>
      </c>
      <c r="E33" s="60">
        <v>148711</v>
      </c>
      <c r="F33" s="60">
        <v>163782</v>
      </c>
      <c r="G33" s="97">
        <v>5.01</v>
      </c>
      <c r="H33" s="97">
        <v>4.1900000000000004</v>
      </c>
      <c r="I33" s="60">
        <v>77171</v>
      </c>
      <c r="J33" s="534" t="s">
        <v>595</v>
      </c>
      <c r="K33" s="534"/>
      <c r="L33"/>
    </row>
    <row r="34" spans="1:14" customFormat="1" ht="15" customHeight="1" thickBot="1">
      <c r="A34" s="210">
        <v>4669</v>
      </c>
      <c r="B34" s="94" t="s">
        <v>790</v>
      </c>
      <c r="C34" s="61">
        <v>0</v>
      </c>
      <c r="D34" s="61">
        <v>0</v>
      </c>
      <c r="E34" s="61">
        <v>0</v>
      </c>
      <c r="F34" s="61">
        <v>0</v>
      </c>
      <c r="G34" s="98">
        <v>0</v>
      </c>
      <c r="H34" s="98">
        <v>0</v>
      </c>
      <c r="I34" s="61">
        <v>0</v>
      </c>
      <c r="J34" s="533" t="s">
        <v>791</v>
      </c>
      <c r="K34" s="533"/>
      <c r="L34" s="80"/>
      <c r="M34" s="80"/>
      <c r="N34" s="7"/>
    </row>
    <row r="35" spans="1:14" s="146" customFormat="1" ht="15" thickBot="1">
      <c r="A35" s="209">
        <v>4690</v>
      </c>
      <c r="B35" s="62" t="s">
        <v>541</v>
      </c>
      <c r="C35" s="60">
        <v>850</v>
      </c>
      <c r="D35" s="60">
        <v>2464</v>
      </c>
      <c r="E35" s="60">
        <v>45235</v>
      </c>
      <c r="F35" s="60">
        <v>58134</v>
      </c>
      <c r="G35" s="97">
        <v>20.57</v>
      </c>
      <c r="H35" s="97">
        <v>1.62</v>
      </c>
      <c r="I35" s="60">
        <v>31590</v>
      </c>
      <c r="J35" s="534" t="s">
        <v>551</v>
      </c>
      <c r="K35" s="534"/>
      <c r="L35"/>
    </row>
    <row r="36" spans="1:14" s="146" customFormat="1" ht="15" thickBot="1">
      <c r="A36" s="210">
        <v>4691</v>
      </c>
      <c r="B36" s="94" t="s">
        <v>618</v>
      </c>
      <c r="C36" s="61">
        <v>2752</v>
      </c>
      <c r="D36" s="61">
        <v>1916</v>
      </c>
      <c r="E36" s="61">
        <v>188100</v>
      </c>
      <c r="F36" s="61">
        <v>224722</v>
      </c>
      <c r="G36" s="98">
        <v>14.26</v>
      </c>
      <c r="H36" s="98">
        <v>2.04</v>
      </c>
      <c r="I36" s="61">
        <v>73691</v>
      </c>
      <c r="J36" s="533" t="s">
        <v>594</v>
      </c>
      <c r="K36" s="533"/>
      <c r="L36"/>
    </row>
    <row r="37" spans="1:14" s="146" customFormat="1" ht="20.25" thickBot="1">
      <c r="A37" s="209">
        <v>4692</v>
      </c>
      <c r="B37" s="62" t="s">
        <v>619</v>
      </c>
      <c r="C37" s="411">
        <v>1594</v>
      </c>
      <c r="D37" s="411">
        <v>4386</v>
      </c>
      <c r="E37" s="411">
        <v>74233</v>
      </c>
      <c r="F37" s="411">
        <v>121509</v>
      </c>
      <c r="G37" s="412">
        <v>37.08</v>
      </c>
      <c r="H37" s="412">
        <v>1.83</v>
      </c>
      <c r="I37" s="411">
        <v>57713</v>
      </c>
      <c r="J37" s="534" t="s">
        <v>593</v>
      </c>
      <c r="K37" s="534"/>
      <c r="L37"/>
    </row>
    <row r="38" spans="1:14" s="146" customFormat="1" ht="15" thickBot="1">
      <c r="A38" s="210">
        <v>4712</v>
      </c>
      <c r="B38" s="303" t="s">
        <v>542</v>
      </c>
      <c r="C38" s="413">
        <v>0</v>
      </c>
      <c r="D38" s="413">
        <v>0</v>
      </c>
      <c r="E38" s="413">
        <v>0</v>
      </c>
      <c r="F38" s="413">
        <v>0</v>
      </c>
      <c r="G38" s="414">
        <v>0</v>
      </c>
      <c r="H38" s="414">
        <v>0</v>
      </c>
      <c r="I38" s="413">
        <v>0</v>
      </c>
      <c r="J38" s="533" t="s">
        <v>552</v>
      </c>
      <c r="K38" s="533"/>
    </row>
    <row r="39" spans="1:14" s="146" customFormat="1">
      <c r="A39" s="209">
        <v>4714</v>
      </c>
      <c r="B39" s="62" t="s">
        <v>543</v>
      </c>
      <c r="C39" s="66">
        <v>-54412</v>
      </c>
      <c r="D39" s="66">
        <v>177424</v>
      </c>
      <c r="E39" s="66">
        <v>23255</v>
      </c>
      <c r="F39" s="66">
        <v>52391</v>
      </c>
      <c r="G39" s="149">
        <v>46.4</v>
      </c>
      <c r="H39" s="149">
        <v>9.2200000000000006</v>
      </c>
      <c r="I39" s="66">
        <v>32693</v>
      </c>
      <c r="J39" s="534" t="s">
        <v>553</v>
      </c>
      <c r="K39" s="534"/>
      <c r="L39"/>
    </row>
    <row r="40" spans="1:14" s="146" customFormat="1">
      <c r="A40" s="415">
        <v>4719</v>
      </c>
      <c r="B40" s="416" t="s">
        <v>644</v>
      </c>
      <c r="C40" s="417">
        <v>2483</v>
      </c>
      <c r="D40" s="417">
        <v>1000</v>
      </c>
      <c r="E40" s="417">
        <v>68301</v>
      </c>
      <c r="F40" s="417">
        <v>98039</v>
      </c>
      <c r="G40" s="418">
        <v>26.33</v>
      </c>
      <c r="H40" s="418">
        <v>4</v>
      </c>
      <c r="I40" s="417">
        <v>19608</v>
      </c>
      <c r="J40" s="644" t="s">
        <v>645</v>
      </c>
      <c r="K40" s="644"/>
      <c r="L40"/>
    </row>
    <row r="41" spans="1:14" s="146" customFormat="1" ht="15" thickBot="1">
      <c r="A41" s="209">
        <v>4720</v>
      </c>
      <c r="B41" s="62" t="s">
        <v>621</v>
      </c>
      <c r="C41" s="60">
        <v>139408</v>
      </c>
      <c r="D41" s="60">
        <v>24010</v>
      </c>
      <c r="E41" s="60">
        <v>118720</v>
      </c>
      <c r="F41" s="60">
        <v>139149</v>
      </c>
      <c r="G41" s="97">
        <v>11.43</v>
      </c>
      <c r="H41" s="97">
        <v>3.25</v>
      </c>
      <c r="I41" s="60">
        <v>17361</v>
      </c>
      <c r="J41" s="534" t="s">
        <v>591</v>
      </c>
      <c r="K41" s="534"/>
      <c r="L41"/>
    </row>
    <row r="42" spans="1:14" s="146" customFormat="1" ht="15" thickBot="1">
      <c r="A42" s="210">
        <v>4722</v>
      </c>
      <c r="B42" s="303" t="s">
        <v>631</v>
      </c>
      <c r="C42" s="413">
        <v>3160</v>
      </c>
      <c r="D42" s="413">
        <v>1915</v>
      </c>
      <c r="E42" s="413">
        <v>183922</v>
      </c>
      <c r="F42" s="413">
        <v>225000</v>
      </c>
      <c r="G42" s="414">
        <v>16.600000000000001</v>
      </c>
      <c r="H42" s="414">
        <v>1.66</v>
      </c>
      <c r="I42" s="413">
        <v>68400</v>
      </c>
      <c r="J42" s="533" t="s">
        <v>590</v>
      </c>
      <c r="K42" s="533"/>
      <c r="L42"/>
    </row>
    <row r="43" spans="1:14" s="146" customFormat="1">
      <c r="A43" s="209">
        <v>4723</v>
      </c>
      <c r="B43" s="62" t="s">
        <v>630</v>
      </c>
      <c r="C43" s="66">
        <v>1284</v>
      </c>
      <c r="D43" s="66">
        <v>797</v>
      </c>
      <c r="E43" s="66">
        <v>71752</v>
      </c>
      <c r="F43" s="66">
        <v>77586</v>
      </c>
      <c r="G43" s="149">
        <v>0</v>
      </c>
      <c r="H43" s="149">
        <v>7.52</v>
      </c>
      <c r="I43" s="66">
        <v>33188</v>
      </c>
      <c r="J43" s="534" t="s">
        <v>589</v>
      </c>
      <c r="K43" s="534"/>
      <c r="L43"/>
    </row>
    <row r="44" spans="1:14" s="146" customFormat="1" ht="15" thickBot="1">
      <c r="A44" s="210">
        <v>4724</v>
      </c>
      <c r="B44" s="303" t="s">
        <v>629</v>
      </c>
      <c r="C44" s="413">
        <v>20483</v>
      </c>
      <c r="D44" s="413">
        <v>5947</v>
      </c>
      <c r="E44" s="413">
        <v>105494</v>
      </c>
      <c r="F44" s="413">
        <v>138334</v>
      </c>
      <c r="G44" s="414">
        <v>11.99</v>
      </c>
      <c r="H44" s="414">
        <v>11.75</v>
      </c>
      <c r="I44" s="413">
        <v>26550</v>
      </c>
      <c r="J44" s="533" t="s">
        <v>588</v>
      </c>
      <c r="K44" s="533"/>
      <c r="L44"/>
    </row>
    <row r="45" spans="1:14" s="146" customFormat="1">
      <c r="A45" s="209">
        <v>4725</v>
      </c>
      <c r="B45" s="62" t="s">
        <v>628</v>
      </c>
      <c r="C45" s="66">
        <v>13237</v>
      </c>
      <c r="D45" s="66">
        <v>8579</v>
      </c>
      <c r="E45" s="66">
        <v>77916</v>
      </c>
      <c r="F45" s="66">
        <v>85942</v>
      </c>
      <c r="G45" s="149">
        <v>6.96</v>
      </c>
      <c r="H45" s="149">
        <v>2.38</v>
      </c>
      <c r="I45" s="66">
        <v>30640</v>
      </c>
      <c r="J45" s="534" t="s">
        <v>587</v>
      </c>
      <c r="K45" s="534"/>
      <c r="L45"/>
    </row>
    <row r="46" spans="1:14" s="146" customFormat="1" ht="14.45" customHeight="1" thickBot="1">
      <c r="A46" s="210">
        <v>4726</v>
      </c>
      <c r="B46" s="303" t="s">
        <v>544</v>
      </c>
      <c r="C46" s="413">
        <v>17001</v>
      </c>
      <c r="D46" s="413">
        <v>9183</v>
      </c>
      <c r="E46" s="413">
        <v>72722</v>
      </c>
      <c r="F46" s="413">
        <v>111223</v>
      </c>
      <c r="G46" s="414">
        <v>28.48</v>
      </c>
      <c r="H46" s="414">
        <v>6.14</v>
      </c>
      <c r="I46" s="413">
        <v>30107</v>
      </c>
      <c r="J46" s="533" t="s">
        <v>554</v>
      </c>
      <c r="K46" s="533"/>
      <c r="L46"/>
    </row>
    <row r="47" spans="1:14" s="146" customFormat="1" ht="14.45" customHeight="1">
      <c r="A47" s="209">
        <v>4727</v>
      </c>
      <c r="B47" s="62" t="s">
        <v>627</v>
      </c>
      <c r="C47" s="66">
        <v>13698</v>
      </c>
      <c r="D47" s="66">
        <v>1785</v>
      </c>
      <c r="E47" s="66">
        <v>218282</v>
      </c>
      <c r="F47" s="66">
        <v>236866</v>
      </c>
      <c r="G47" s="149">
        <v>6.34</v>
      </c>
      <c r="H47" s="149">
        <v>1.51</v>
      </c>
      <c r="I47" s="66">
        <v>28790</v>
      </c>
      <c r="J47" s="534" t="s">
        <v>586</v>
      </c>
      <c r="K47" s="534"/>
      <c r="L47"/>
    </row>
    <row r="48" spans="1:14" s="146" customFormat="1" ht="14.45" customHeight="1" thickBot="1">
      <c r="A48" s="210">
        <v>4728</v>
      </c>
      <c r="B48" s="303" t="s">
        <v>632</v>
      </c>
      <c r="C48" s="413">
        <v>9452</v>
      </c>
      <c r="D48" s="413">
        <v>4774</v>
      </c>
      <c r="E48" s="413">
        <v>76073</v>
      </c>
      <c r="F48" s="413">
        <v>95318</v>
      </c>
      <c r="G48" s="414">
        <v>17.670000000000002</v>
      </c>
      <c r="H48" s="414">
        <v>2.52</v>
      </c>
      <c r="I48" s="413">
        <v>28080</v>
      </c>
      <c r="J48" s="533" t="s">
        <v>585</v>
      </c>
      <c r="K48" s="533"/>
      <c r="L48"/>
    </row>
    <row r="49" spans="1:12" s="146" customFormat="1">
      <c r="A49" s="209">
        <v>4729</v>
      </c>
      <c r="B49" s="62" t="s">
        <v>641</v>
      </c>
      <c r="C49" s="66">
        <v>9598</v>
      </c>
      <c r="D49" s="66">
        <v>5660</v>
      </c>
      <c r="E49" s="66">
        <v>134702</v>
      </c>
      <c r="F49" s="66">
        <v>203110</v>
      </c>
      <c r="G49" s="149">
        <v>31.89</v>
      </c>
      <c r="H49" s="149">
        <v>1.79</v>
      </c>
      <c r="I49" s="66">
        <v>55491</v>
      </c>
      <c r="J49" s="534" t="s">
        <v>643</v>
      </c>
      <c r="K49" s="534"/>
      <c r="L49"/>
    </row>
    <row r="50" spans="1:12" s="146" customFormat="1" ht="15" thickBot="1">
      <c r="A50" s="210">
        <v>4730</v>
      </c>
      <c r="B50" s="303" t="s">
        <v>626</v>
      </c>
      <c r="C50" s="413">
        <v>3691</v>
      </c>
      <c r="D50" s="413">
        <v>926</v>
      </c>
      <c r="E50" s="413">
        <v>226337</v>
      </c>
      <c r="F50" s="413">
        <v>242000</v>
      </c>
      <c r="G50" s="414">
        <v>1.5</v>
      </c>
      <c r="H50" s="414">
        <v>4.9800000000000004</v>
      </c>
      <c r="I50" s="413">
        <v>48753</v>
      </c>
      <c r="J50" s="533" t="s">
        <v>584</v>
      </c>
      <c r="K50" s="533"/>
      <c r="L50"/>
    </row>
    <row r="51" spans="1:12" s="146" customFormat="1" ht="19.899999999999999" customHeight="1">
      <c r="A51" s="209">
        <v>4741</v>
      </c>
      <c r="B51" s="62" t="s">
        <v>633</v>
      </c>
      <c r="C51" s="66">
        <v>73325</v>
      </c>
      <c r="D51" s="66">
        <v>40352</v>
      </c>
      <c r="E51" s="66">
        <v>75586</v>
      </c>
      <c r="F51" s="66">
        <v>111252</v>
      </c>
      <c r="G51" s="149">
        <v>22.91</v>
      </c>
      <c r="H51" s="149">
        <v>9.15</v>
      </c>
      <c r="I51" s="66">
        <v>26617</v>
      </c>
      <c r="J51" s="534" t="s">
        <v>583</v>
      </c>
      <c r="K51" s="534"/>
      <c r="L51"/>
    </row>
    <row r="52" spans="1:12" s="146" customFormat="1" ht="15" thickBot="1">
      <c r="A52" s="210">
        <v>4742</v>
      </c>
      <c r="B52" s="303" t="s">
        <v>705</v>
      </c>
      <c r="C52" s="413">
        <v>0</v>
      </c>
      <c r="D52" s="413">
        <v>0</v>
      </c>
      <c r="E52" s="413">
        <v>0</v>
      </c>
      <c r="F52" s="413">
        <v>0</v>
      </c>
      <c r="G52" s="414">
        <v>0</v>
      </c>
      <c r="H52" s="414">
        <v>0</v>
      </c>
      <c r="I52" s="413">
        <v>0</v>
      </c>
      <c r="J52" s="533" t="s">
        <v>704</v>
      </c>
      <c r="K52" s="533"/>
      <c r="L52"/>
    </row>
    <row r="53" spans="1:12" s="146" customFormat="1" ht="19.899999999999999" customHeight="1">
      <c r="A53" s="209">
        <v>4751</v>
      </c>
      <c r="B53" s="62" t="s">
        <v>625</v>
      </c>
      <c r="C53" s="66">
        <v>789551</v>
      </c>
      <c r="D53" s="66">
        <v>86375</v>
      </c>
      <c r="E53" s="66">
        <v>195852</v>
      </c>
      <c r="F53" s="66">
        <v>242101</v>
      </c>
      <c r="G53" s="149">
        <v>17.420000000000002</v>
      </c>
      <c r="H53" s="149">
        <v>1.68</v>
      </c>
      <c r="I53" s="66">
        <v>19994</v>
      </c>
      <c r="J53" s="534" t="s">
        <v>582</v>
      </c>
      <c r="K53" s="534"/>
      <c r="L53"/>
    </row>
    <row r="54" spans="1:12" s="146" customFormat="1" ht="29.45" customHeight="1" thickBot="1">
      <c r="A54" s="210">
        <v>4752</v>
      </c>
      <c r="B54" s="303" t="s">
        <v>624</v>
      </c>
      <c r="C54" s="413">
        <v>244771</v>
      </c>
      <c r="D54" s="413">
        <v>208328</v>
      </c>
      <c r="E54" s="413">
        <v>118233</v>
      </c>
      <c r="F54" s="413">
        <v>154171</v>
      </c>
      <c r="G54" s="414">
        <v>17.43</v>
      </c>
      <c r="H54" s="414">
        <v>5.88</v>
      </c>
      <c r="I54" s="413">
        <v>53818</v>
      </c>
      <c r="J54" s="533" t="s">
        <v>581</v>
      </c>
      <c r="K54" s="533"/>
      <c r="L54"/>
    </row>
    <row r="55" spans="1:12" s="146" customFormat="1" ht="19.899999999999999" customHeight="1">
      <c r="A55" s="209">
        <v>4753</v>
      </c>
      <c r="B55" s="62" t="s">
        <v>623</v>
      </c>
      <c r="C55" s="66">
        <v>-3988</v>
      </c>
      <c r="D55" s="66">
        <v>22259</v>
      </c>
      <c r="E55" s="66">
        <v>87839</v>
      </c>
      <c r="F55" s="66">
        <v>121833</v>
      </c>
      <c r="G55" s="149">
        <v>26.72</v>
      </c>
      <c r="H55" s="149">
        <v>1.19</v>
      </c>
      <c r="I55" s="66">
        <v>107012</v>
      </c>
      <c r="J55" s="534" t="s">
        <v>580</v>
      </c>
      <c r="K55" s="534"/>
      <c r="L55"/>
    </row>
    <row r="56" spans="1:12" s="146" customFormat="1" ht="15" thickBot="1">
      <c r="A56" s="210">
        <v>4754</v>
      </c>
      <c r="B56" s="303" t="s">
        <v>545</v>
      </c>
      <c r="C56" s="413">
        <v>36323</v>
      </c>
      <c r="D56" s="413">
        <v>32641</v>
      </c>
      <c r="E56" s="413">
        <v>111313</v>
      </c>
      <c r="F56" s="413">
        <v>192785</v>
      </c>
      <c r="G56" s="414">
        <v>38.369999999999997</v>
      </c>
      <c r="H56" s="414">
        <v>3.89</v>
      </c>
      <c r="I56" s="413">
        <v>40649</v>
      </c>
      <c r="J56" s="533" t="s">
        <v>555</v>
      </c>
      <c r="K56" s="533"/>
      <c r="L56"/>
    </row>
    <row r="57" spans="1:12" s="146" customFormat="1" ht="19.899999999999999" customHeight="1">
      <c r="A57" s="209">
        <v>4755</v>
      </c>
      <c r="B57" s="62" t="s">
        <v>640</v>
      </c>
      <c r="C57" s="66">
        <v>100991</v>
      </c>
      <c r="D57" s="66">
        <v>61858</v>
      </c>
      <c r="E57" s="66">
        <v>91181</v>
      </c>
      <c r="F57" s="66">
        <v>106436</v>
      </c>
      <c r="G57" s="149">
        <v>10.43</v>
      </c>
      <c r="H57" s="149">
        <v>3.9</v>
      </c>
      <c r="I57" s="66">
        <v>34635</v>
      </c>
      <c r="J57" s="534" t="s">
        <v>579</v>
      </c>
      <c r="K57" s="534"/>
      <c r="L57"/>
    </row>
    <row r="58" spans="1:12" s="146" customFormat="1" ht="14.45" customHeight="1" thickBot="1">
      <c r="A58" s="210">
        <v>4756</v>
      </c>
      <c r="B58" s="303" t="s">
        <v>634</v>
      </c>
      <c r="C58" s="413">
        <v>16351</v>
      </c>
      <c r="D58" s="413">
        <v>3582</v>
      </c>
      <c r="E58" s="413">
        <v>259394</v>
      </c>
      <c r="F58" s="413">
        <v>462679</v>
      </c>
      <c r="G58" s="414">
        <v>3.65</v>
      </c>
      <c r="H58" s="414">
        <v>40.28</v>
      </c>
      <c r="I58" s="413">
        <v>46526</v>
      </c>
      <c r="J58" s="533" t="s">
        <v>578</v>
      </c>
      <c r="K58" s="533"/>
      <c r="L58"/>
    </row>
    <row r="59" spans="1:12" s="146" customFormat="1" ht="19.899999999999999" customHeight="1">
      <c r="A59" s="209">
        <v>4761</v>
      </c>
      <c r="B59" s="62" t="s">
        <v>635</v>
      </c>
      <c r="C59" s="66">
        <v>20055</v>
      </c>
      <c r="D59" s="66">
        <v>2908</v>
      </c>
      <c r="E59" s="66">
        <v>56707</v>
      </c>
      <c r="F59" s="66">
        <v>219115</v>
      </c>
      <c r="G59" s="149">
        <v>38.79</v>
      </c>
      <c r="H59" s="149">
        <v>35.33</v>
      </c>
      <c r="I59" s="66">
        <v>7713</v>
      </c>
      <c r="J59" s="534" t="s">
        <v>577</v>
      </c>
      <c r="K59" s="534"/>
      <c r="L59"/>
    </row>
    <row r="60" spans="1:12" s="146" customFormat="1" ht="14.45" customHeight="1" thickBot="1">
      <c r="A60" s="210">
        <v>4762</v>
      </c>
      <c r="B60" s="303" t="s">
        <v>636</v>
      </c>
      <c r="C60" s="413">
        <v>18865</v>
      </c>
      <c r="D60" s="413">
        <v>3285</v>
      </c>
      <c r="E60" s="413">
        <v>299522</v>
      </c>
      <c r="F60" s="413">
        <v>392128</v>
      </c>
      <c r="G60" s="414">
        <v>22.8</v>
      </c>
      <c r="H60" s="414">
        <v>0.82</v>
      </c>
      <c r="I60" s="413">
        <v>44392</v>
      </c>
      <c r="J60" s="533" t="s">
        <v>576</v>
      </c>
      <c r="K60" s="533"/>
      <c r="L60"/>
    </row>
    <row r="61" spans="1:12" s="146" customFormat="1" ht="19.899999999999999" customHeight="1">
      <c r="A61" s="209">
        <v>4763</v>
      </c>
      <c r="B61" s="62" t="s">
        <v>637</v>
      </c>
      <c r="C61" s="66">
        <v>22787</v>
      </c>
      <c r="D61" s="66">
        <v>9783</v>
      </c>
      <c r="E61" s="66">
        <v>145666</v>
      </c>
      <c r="F61" s="66">
        <v>189410</v>
      </c>
      <c r="G61" s="149">
        <v>21.76</v>
      </c>
      <c r="H61" s="149">
        <v>1.33</v>
      </c>
      <c r="I61" s="66">
        <v>46807</v>
      </c>
      <c r="J61" s="534" t="s">
        <v>575</v>
      </c>
      <c r="K61" s="534"/>
      <c r="L61"/>
    </row>
    <row r="62" spans="1:12" s="146" customFormat="1" ht="15" thickBot="1">
      <c r="A62" s="210">
        <v>4764</v>
      </c>
      <c r="B62" s="303" t="s">
        <v>622</v>
      </c>
      <c r="C62" s="413">
        <v>1775</v>
      </c>
      <c r="D62" s="413">
        <v>5378</v>
      </c>
      <c r="E62" s="413">
        <v>46427</v>
      </c>
      <c r="F62" s="413">
        <v>91667</v>
      </c>
      <c r="G62" s="414">
        <v>48.13</v>
      </c>
      <c r="H62" s="414">
        <v>1.22</v>
      </c>
      <c r="I62" s="413">
        <v>32400</v>
      </c>
      <c r="J62" s="533" t="s">
        <v>574</v>
      </c>
      <c r="K62" s="533"/>
      <c r="L62"/>
    </row>
    <row r="63" spans="1:12" s="146" customFormat="1" ht="29.25">
      <c r="A63" s="209">
        <v>4771</v>
      </c>
      <c r="B63" s="62" t="s">
        <v>638</v>
      </c>
      <c r="C63" s="66">
        <v>63154</v>
      </c>
      <c r="D63" s="66">
        <v>17576</v>
      </c>
      <c r="E63" s="66">
        <v>125160</v>
      </c>
      <c r="F63" s="66">
        <v>166000</v>
      </c>
      <c r="G63" s="149">
        <v>22.11</v>
      </c>
      <c r="H63" s="149">
        <v>2.4900000000000002</v>
      </c>
      <c r="I63" s="66">
        <v>27040</v>
      </c>
      <c r="J63" s="534" t="s">
        <v>573</v>
      </c>
      <c r="K63" s="534"/>
      <c r="L63"/>
    </row>
    <row r="64" spans="1:12" s="146" customFormat="1" ht="20.25" thickBot="1">
      <c r="A64" s="209">
        <v>4772</v>
      </c>
      <c r="B64" s="62" t="s">
        <v>639</v>
      </c>
      <c r="C64" s="60">
        <v>949509</v>
      </c>
      <c r="D64" s="60">
        <v>113890</v>
      </c>
      <c r="E64" s="60">
        <v>742745</v>
      </c>
      <c r="F64" s="60">
        <v>781705</v>
      </c>
      <c r="G64" s="97">
        <v>4.6399999999999997</v>
      </c>
      <c r="H64" s="97">
        <v>0.34</v>
      </c>
      <c r="I64" s="60">
        <v>83742</v>
      </c>
      <c r="J64" s="534" t="s">
        <v>572</v>
      </c>
      <c r="K64" s="534"/>
      <c r="L64"/>
    </row>
    <row r="65" spans="1:12" s="146" customFormat="1" ht="15" thickBot="1">
      <c r="A65" s="210">
        <v>4774</v>
      </c>
      <c r="B65" s="94" t="s">
        <v>546</v>
      </c>
      <c r="C65" s="61">
        <v>4459</v>
      </c>
      <c r="D65" s="61">
        <v>2396</v>
      </c>
      <c r="E65" s="61">
        <v>59010</v>
      </c>
      <c r="F65" s="61">
        <v>89132</v>
      </c>
      <c r="G65" s="98">
        <v>30.62</v>
      </c>
      <c r="H65" s="98">
        <v>3.18</v>
      </c>
      <c r="I65" s="61">
        <v>28189</v>
      </c>
      <c r="J65" s="533" t="s">
        <v>556</v>
      </c>
      <c r="K65" s="533"/>
      <c r="L65"/>
    </row>
    <row r="66" spans="1:12" ht="20.25" thickBot="1">
      <c r="A66" s="209">
        <v>4775</v>
      </c>
      <c r="B66" s="62" t="s">
        <v>568</v>
      </c>
      <c r="C66" s="60">
        <v>67620</v>
      </c>
      <c r="D66" s="60">
        <v>45258</v>
      </c>
      <c r="E66" s="60">
        <v>128963</v>
      </c>
      <c r="F66" s="60">
        <v>266200</v>
      </c>
      <c r="G66" s="97">
        <v>40.53</v>
      </c>
      <c r="H66" s="97">
        <v>11.03</v>
      </c>
      <c r="I66" s="60">
        <v>64654</v>
      </c>
      <c r="J66" s="534" t="s">
        <v>571</v>
      </c>
      <c r="K66" s="534"/>
      <c r="L66"/>
    </row>
    <row r="67" spans="1:12" ht="19.5">
      <c r="A67" s="211">
        <v>4776</v>
      </c>
      <c r="B67" s="207" t="s">
        <v>567</v>
      </c>
      <c r="C67" s="67">
        <v>4047</v>
      </c>
      <c r="D67" s="67">
        <v>4950</v>
      </c>
      <c r="E67" s="67">
        <v>27636</v>
      </c>
      <c r="F67" s="67">
        <v>51449</v>
      </c>
      <c r="G67" s="99">
        <v>32.22</v>
      </c>
      <c r="H67" s="99">
        <v>14.07</v>
      </c>
      <c r="I67" s="67">
        <v>17870</v>
      </c>
      <c r="J67" s="542" t="s">
        <v>570</v>
      </c>
      <c r="K67" s="542"/>
      <c r="L67"/>
    </row>
    <row r="68" spans="1:12" ht="15" thickBot="1">
      <c r="A68" s="209">
        <v>4777</v>
      </c>
      <c r="B68" s="62" t="s">
        <v>566</v>
      </c>
      <c r="C68" s="60">
        <v>-1223</v>
      </c>
      <c r="D68" s="60">
        <v>2392</v>
      </c>
      <c r="E68" s="60">
        <v>25087</v>
      </c>
      <c r="F68" s="60">
        <v>30715</v>
      </c>
      <c r="G68" s="97">
        <v>7.49</v>
      </c>
      <c r="H68" s="97">
        <v>10.84</v>
      </c>
      <c r="I68" s="60">
        <v>42720</v>
      </c>
      <c r="J68" s="534" t="s">
        <v>569</v>
      </c>
      <c r="K68" s="534"/>
      <c r="L68"/>
    </row>
    <row r="69" spans="1:12" ht="15" thickBot="1">
      <c r="A69" s="210">
        <v>4778</v>
      </c>
      <c r="B69" s="94" t="s">
        <v>725</v>
      </c>
      <c r="C69" s="61">
        <v>112</v>
      </c>
      <c r="D69" s="61">
        <v>336</v>
      </c>
      <c r="E69" s="61">
        <v>76083</v>
      </c>
      <c r="F69" s="61">
        <v>238276</v>
      </c>
      <c r="G69" s="98">
        <v>63.49</v>
      </c>
      <c r="H69" s="98">
        <v>4.58</v>
      </c>
      <c r="I69" s="61">
        <v>56000</v>
      </c>
      <c r="J69" s="533" t="s">
        <v>726</v>
      </c>
      <c r="K69" s="533"/>
      <c r="L69"/>
    </row>
    <row r="70" spans="1:12" ht="19.5">
      <c r="A70" s="209">
        <v>4779</v>
      </c>
      <c r="B70" s="62" t="s">
        <v>565</v>
      </c>
      <c r="C70" s="63">
        <v>-189</v>
      </c>
      <c r="D70" s="63">
        <v>28944</v>
      </c>
      <c r="E70" s="63">
        <v>88017</v>
      </c>
      <c r="F70" s="63">
        <v>203251</v>
      </c>
      <c r="G70" s="100">
        <v>50.09</v>
      </c>
      <c r="H70" s="100">
        <v>6.61</v>
      </c>
      <c r="I70" s="63">
        <v>76978</v>
      </c>
      <c r="J70" s="534" t="s">
        <v>642</v>
      </c>
      <c r="K70" s="534"/>
      <c r="L70"/>
    </row>
    <row r="71" spans="1:12" ht="24" customHeight="1">
      <c r="A71" s="625" t="s">
        <v>207</v>
      </c>
      <c r="B71" s="625"/>
      <c r="C71" s="81">
        <v>3737507</v>
      </c>
      <c r="D71" s="81">
        <v>1133418</v>
      </c>
      <c r="E71" s="81">
        <v>162646</v>
      </c>
      <c r="F71" s="81">
        <v>204409</v>
      </c>
      <c r="G71" s="93">
        <v>16.489999999999998</v>
      </c>
      <c r="H71" s="93">
        <v>3.94</v>
      </c>
      <c r="I71" s="81">
        <v>38759</v>
      </c>
      <c r="J71" s="626" t="s">
        <v>204</v>
      </c>
      <c r="K71" s="626"/>
      <c r="L71" s="7"/>
    </row>
    <row r="72" spans="1:12" s="146" customFormat="1" ht="15">
      <c r="A72" s="150" t="s">
        <v>465</v>
      </c>
      <c r="K72" s="151" t="s">
        <v>199</v>
      </c>
    </row>
  </sheetData>
  <mergeCells count="85">
    <mergeCell ref="J34:K34"/>
    <mergeCell ref="A71:B71"/>
    <mergeCell ref="J38:K38"/>
    <mergeCell ref="J64:K64"/>
    <mergeCell ref="J65:K65"/>
    <mergeCell ref="J66:K66"/>
    <mergeCell ref="J67:K67"/>
    <mergeCell ref="J68:K68"/>
    <mergeCell ref="J69:K69"/>
    <mergeCell ref="J70:K70"/>
    <mergeCell ref="J71:K71"/>
    <mergeCell ref="J40:K40"/>
    <mergeCell ref="J53:K53"/>
    <mergeCell ref="J54:K54"/>
    <mergeCell ref="J55:K55"/>
    <mergeCell ref="J56:K56"/>
    <mergeCell ref="A7:K7"/>
    <mergeCell ref="A8:B8"/>
    <mergeCell ref="C8:I8"/>
    <mergeCell ref="J8:K8"/>
    <mergeCell ref="A9:A12"/>
    <mergeCell ref="B9:B12"/>
    <mergeCell ref="C9:D9"/>
    <mergeCell ref="E9:E10"/>
    <mergeCell ref="F9:F10"/>
    <mergeCell ref="C10:D10"/>
    <mergeCell ref="E11:E12"/>
    <mergeCell ref="F11:F12"/>
    <mergeCell ref="G11:G12"/>
    <mergeCell ref="G9:G10"/>
    <mergeCell ref="A6:K6"/>
    <mergeCell ref="A1:K1"/>
    <mergeCell ref="A2:K2"/>
    <mergeCell ref="A3:K3"/>
    <mergeCell ref="A4:K4"/>
    <mergeCell ref="A5:K5"/>
    <mergeCell ref="J18:K18"/>
    <mergeCell ref="H9:H10"/>
    <mergeCell ref="I9:I10"/>
    <mergeCell ref="J9:K12"/>
    <mergeCell ref="I11:I12"/>
    <mergeCell ref="J13:K13"/>
    <mergeCell ref="J14:K14"/>
    <mergeCell ref="J15:K15"/>
    <mergeCell ref="J16:K16"/>
    <mergeCell ref="J17:K17"/>
    <mergeCell ref="H11:H12"/>
    <mergeCell ref="J24:K24"/>
    <mergeCell ref="J25:K25"/>
    <mergeCell ref="J26:K26"/>
    <mergeCell ref="J27:K27"/>
    <mergeCell ref="J28:K28"/>
    <mergeCell ref="J19:K19"/>
    <mergeCell ref="J20:K20"/>
    <mergeCell ref="J21:K21"/>
    <mergeCell ref="J22:K22"/>
    <mergeCell ref="J23:K23"/>
    <mergeCell ref="J29:K29"/>
    <mergeCell ref="J30:K30"/>
    <mergeCell ref="J31:K31"/>
    <mergeCell ref="J32:K32"/>
    <mergeCell ref="J33:K33"/>
    <mergeCell ref="J35:K35"/>
    <mergeCell ref="J36:K36"/>
    <mergeCell ref="J37:K37"/>
    <mergeCell ref="J39:K39"/>
    <mergeCell ref="J52:K52"/>
    <mergeCell ref="J41:K41"/>
    <mergeCell ref="J42:K42"/>
    <mergeCell ref="J43:K43"/>
    <mergeCell ref="J44:K44"/>
    <mergeCell ref="J45:K45"/>
    <mergeCell ref="J46:K46"/>
    <mergeCell ref="J47:K47"/>
    <mergeCell ref="J48:K48"/>
    <mergeCell ref="J49:K49"/>
    <mergeCell ref="J50:K50"/>
    <mergeCell ref="J51:K51"/>
    <mergeCell ref="J63:K63"/>
    <mergeCell ref="J57:K57"/>
    <mergeCell ref="J58:K58"/>
    <mergeCell ref="J59:K59"/>
    <mergeCell ref="J60:K60"/>
    <mergeCell ref="J61:K61"/>
    <mergeCell ref="J62:K62"/>
  </mergeCells>
  <printOptions horizontalCentered="1"/>
  <pageMargins left="0" right="0" top="0.39370078740157483" bottom="0" header="0.31496062992125984" footer="0.31496062992125984"/>
  <pageSetup paperSize="9" scale="75" orientation="landscape" r:id="rId1"/>
  <rowBreaks count="2" manualBreakCount="2">
    <brk id="40" max="10" man="1"/>
    <brk id="67" max="10" man="1"/>
  </rowBreaks>
  <ignoredErrors>
    <ignoredError sqref="C72:I76 C32:I32"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9"/>
  <sheetViews>
    <sheetView tabSelected="1" view="pageBreakPreview" topLeftCell="A15" zoomScaleSheetLayoutView="100" workbookViewId="0">
      <selection activeCell="H45" sqref="H45"/>
    </sheetView>
  </sheetViews>
  <sheetFormatPr defaultRowHeight="14.25"/>
  <cols>
    <col min="1" max="1" width="64.625" customWidth="1"/>
  </cols>
  <sheetData>
    <row r="19" spans="1:1" ht="187.9" customHeight="1">
      <c r="A19" s="193" t="s">
        <v>523</v>
      </c>
    </row>
  </sheetData>
  <printOptions horizontalCentered="1" verticalCentered="1"/>
  <pageMargins left="0.7" right="0.7" top="0.75" bottom="0.75" header="0.3" footer="0.3"/>
  <pageSetup paperSize="9" orientation="landscape" r:id="rId1"/>
  <rowBreaks count="2" manualBreakCount="2">
    <brk id="18" man="1"/>
    <brk id="19"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24"/>
  <sheetViews>
    <sheetView tabSelected="1" view="pageBreakPreview" zoomScaleSheetLayoutView="100" workbookViewId="0">
      <selection activeCell="H45" sqref="H45"/>
    </sheetView>
  </sheetViews>
  <sheetFormatPr defaultColWidth="9.125" defaultRowHeight="14.25"/>
  <cols>
    <col min="1" max="1" width="7.625" style="14" customWidth="1"/>
    <col min="2" max="2" width="20.625" style="7" customWidth="1"/>
    <col min="3" max="6" width="6.625" style="7" customWidth="1"/>
    <col min="7" max="7" width="6.375" style="7" customWidth="1"/>
    <col min="8" max="8" width="7.125" style="7" customWidth="1"/>
    <col min="9" max="11" width="6.625" style="7" customWidth="1"/>
    <col min="12" max="12" width="20.625" style="7" customWidth="1"/>
    <col min="13" max="13" width="7.625" style="7" customWidth="1"/>
    <col min="14" max="16384" width="9.125" style="7"/>
  </cols>
  <sheetData>
    <row r="1" spans="1:13" s="3" customFormat="1" ht="47.25" customHeight="1">
      <c r="A1" s="514"/>
      <c r="B1" s="514"/>
      <c r="C1" s="514"/>
      <c r="D1" s="514"/>
      <c r="E1" s="514"/>
      <c r="F1" s="514"/>
      <c r="G1" s="514"/>
      <c r="H1" s="514"/>
      <c r="I1" s="514"/>
      <c r="J1" s="514"/>
      <c r="K1" s="514"/>
      <c r="L1" s="514"/>
      <c r="M1" s="514"/>
    </row>
    <row r="2" spans="1:13" ht="18">
      <c r="A2" s="11"/>
      <c r="B2" s="515" t="s">
        <v>112</v>
      </c>
      <c r="C2" s="515"/>
      <c r="D2" s="515"/>
      <c r="E2" s="515"/>
      <c r="F2" s="515"/>
      <c r="G2" s="515"/>
      <c r="H2" s="515"/>
      <c r="I2" s="515"/>
      <c r="J2" s="515"/>
      <c r="K2" s="515"/>
      <c r="L2" s="515"/>
    </row>
    <row r="3" spans="1:13" ht="16.5" customHeight="1">
      <c r="A3" s="11"/>
      <c r="B3" s="515" t="s">
        <v>306</v>
      </c>
      <c r="C3" s="515"/>
      <c r="D3" s="515"/>
      <c r="E3" s="515"/>
      <c r="F3" s="515"/>
      <c r="G3" s="515"/>
      <c r="H3" s="515"/>
      <c r="I3" s="515"/>
      <c r="J3" s="515"/>
      <c r="K3" s="515"/>
      <c r="L3" s="515"/>
    </row>
    <row r="4" spans="1:13" ht="16.5" customHeight="1">
      <c r="A4" s="496" t="s">
        <v>653</v>
      </c>
      <c r="B4" s="496"/>
      <c r="C4" s="496"/>
      <c r="D4" s="496"/>
      <c r="E4" s="496"/>
      <c r="F4" s="496"/>
      <c r="G4" s="496"/>
      <c r="H4" s="496"/>
      <c r="I4" s="496"/>
      <c r="J4" s="496"/>
      <c r="K4" s="496"/>
      <c r="L4" s="496"/>
      <c r="M4" s="496"/>
    </row>
    <row r="5" spans="1:13" ht="15.75">
      <c r="A5" s="11"/>
      <c r="B5" s="496" t="s">
        <v>113</v>
      </c>
      <c r="C5" s="496"/>
      <c r="D5" s="496"/>
      <c r="E5" s="496"/>
      <c r="F5" s="496"/>
      <c r="G5" s="496"/>
      <c r="H5" s="496"/>
      <c r="I5" s="496"/>
      <c r="J5" s="496"/>
      <c r="K5" s="496"/>
      <c r="L5" s="496"/>
    </row>
    <row r="6" spans="1:13" ht="15.75">
      <c r="A6" s="11"/>
      <c r="B6" s="496" t="s">
        <v>264</v>
      </c>
      <c r="C6" s="496"/>
      <c r="D6" s="496"/>
      <c r="E6" s="496"/>
      <c r="F6" s="496"/>
      <c r="G6" s="496"/>
      <c r="H6" s="496"/>
      <c r="I6" s="496"/>
      <c r="J6" s="496"/>
      <c r="K6" s="496"/>
      <c r="L6" s="496"/>
    </row>
    <row r="7" spans="1:13" ht="15.6" customHeight="1">
      <c r="A7" s="496" t="s">
        <v>654</v>
      </c>
      <c r="B7" s="496"/>
      <c r="C7" s="496"/>
      <c r="D7" s="496"/>
      <c r="E7" s="496"/>
      <c r="F7" s="496"/>
      <c r="G7" s="496"/>
      <c r="H7" s="496"/>
      <c r="I7" s="496"/>
      <c r="J7" s="496"/>
      <c r="K7" s="496"/>
      <c r="L7" s="496"/>
      <c r="M7" s="496"/>
    </row>
    <row r="8" spans="1:13" ht="15.75">
      <c r="A8" s="497" t="s">
        <v>673</v>
      </c>
      <c r="B8" s="497"/>
      <c r="C8" s="13"/>
      <c r="D8" s="13"/>
      <c r="E8" s="13"/>
      <c r="F8" s="13"/>
      <c r="G8" s="283">
        <v>2018</v>
      </c>
      <c r="H8" s="64"/>
      <c r="I8" s="286"/>
      <c r="J8" s="13"/>
      <c r="K8" s="282"/>
      <c r="L8" s="499" t="s">
        <v>428</v>
      </c>
      <c r="M8" s="499"/>
    </row>
    <row r="9" spans="1:13" customFormat="1" ht="18.75" customHeight="1">
      <c r="A9" s="500" t="s">
        <v>441</v>
      </c>
      <c r="B9" s="503" t="s">
        <v>210</v>
      </c>
      <c r="C9" s="645" t="s">
        <v>204</v>
      </c>
      <c r="D9" s="646"/>
      <c r="E9" s="647"/>
      <c r="F9" s="645" t="s">
        <v>115</v>
      </c>
      <c r="G9" s="646"/>
      <c r="H9" s="647"/>
      <c r="I9" s="645" t="s">
        <v>201</v>
      </c>
      <c r="J9" s="646"/>
      <c r="K9" s="647"/>
      <c r="L9" s="506" t="s">
        <v>375</v>
      </c>
      <c r="M9" s="506"/>
    </row>
    <row r="10" spans="1:13" customFormat="1" ht="18.75" customHeight="1">
      <c r="A10" s="501"/>
      <c r="B10" s="504"/>
      <c r="C10" s="532" t="s">
        <v>207</v>
      </c>
      <c r="D10" s="532"/>
      <c r="E10" s="532"/>
      <c r="F10" s="532" t="s">
        <v>225</v>
      </c>
      <c r="G10" s="532"/>
      <c r="H10" s="532"/>
      <c r="I10" s="532" t="s">
        <v>516</v>
      </c>
      <c r="J10" s="532"/>
      <c r="K10" s="532"/>
      <c r="L10" s="509"/>
      <c r="M10" s="509"/>
    </row>
    <row r="11" spans="1:13" customFormat="1" ht="20.25" customHeight="1">
      <c r="A11" s="501"/>
      <c r="B11" s="504"/>
      <c r="C11" s="295" t="s">
        <v>204</v>
      </c>
      <c r="D11" s="295" t="s">
        <v>219</v>
      </c>
      <c r="E11" s="295" t="s">
        <v>220</v>
      </c>
      <c r="F11" s="295" t="s">
        <v>204</v>
      </c>
      <c r="G11" s="295" t="s">
        <v>219</v>
      </c>
      <c r="H11" s="295" t="s">
        <v>220</v>
      </c>
      <c r="I11" s="295" t="s">
        <v>204</v>
      </c>
      <c r="J11" s="295" t="s">
        <v>219</v>
      </c>
      <c r="K11" s="295" t="s">
        <v>220</v>
      </c>
      <c r="L11" s="509"/>
      <c r="M11" s="509"/>
    </row>
    <row r="12" spans="1:13" customFormat="1" ht="20.25" customHeight="1">
      <c r="A12" s="502"/>
      <c r="B12" s="505"/>
      <c r="C12" s="290" t="s">
        <v>207</v>
      </c>
      <c r="D12" s="290" t="s">
        <v>221</v>
      </c>
      <c r="E12" s="290" t="s">
        <v>222</v>
      </c>
      <c r="F12" s="290" t="s">
        <v>207</v>
      </c>
      <c r="G12" s="290" t="s">
        <v>221</v>
      </c>
      <c r="H12" s="290" t="s">
        <v>222</v>
      </c>
      <c r="I12" s="290" t="s">
        <v>207</v>
      </c>
      <c r="J12" s="290" t="s">
        <v>221</v>
      </c>
      <c r="K12" s="290" t="s">
        <v>222</v>
      </c>
      <c r="L12" s="510"/>
      <c r="M12" s="510"/>
    </row>
    <row r="13" spans="1:13" customFormat="1" ht="57" customHeight="1" thickBot="1">
      <c r="A13" s="54">
        <v>45</v>
      </c>
      <c r="B13" s="58" t="s">
        <v>532</v>
      </c>
      <c r="C13" s="158">
        <v>17671</v>
      </c>
      <c r="D13" s="158">
        <v>656</v>
      </c>
      <c r="E13" s="158">
        <v>17015</v>
      </c>
      <c r="F13" s="158">
        <v>17339</v>
      </c>
      <c r="G13" s="158">
        <v>648</v>
      </c>
      <c r="H13" s="159">
        <v>16691</v>
      </c>
      <c r="I13" s="158">
        <v>332</v>
      </c>
      <c r="J13" s="159">
        <v>8</v>
      </c>
      <c r="K13" s="159">
        <v>324</v>
      </c>
      <c r="L13" s="512" t="s">
        <v>537</v>
      </c>
      <c r="M13" s="512"/>
    </row>
    <row r="14" spans="1:13" customFormat="1" ht="57" customHeight="1" thickBot="1">
      <c r="A14" s="56">
        <v>46</v>
      </c>
      <c r="B14" s="59" t="s">
        <v>533</v>
      </c>
      <c r="C14" s="160">
        <f>E14+D14</f>
        <v>32364</v>
      </c>
      <c r="D14" s="160">
        <f>J14+G14</f>
        <v>2029</v>
      </c>
      <c r="E14" s="160">
        <f>K14+H14</f>
        <v>30335</v>
      </c>
      <c r="F14" s="160">
        <f>H14+G14</f>
        <v>32095</v>
      </c>
      <c r="G14" s="160">
        <v>2004</v>
      </c>
      <c r="H14" s="161">
        <v>30091</v>
      </c>
      <c r="I14" s="160">
        <f>K14+J14</f>
        <v>269</v>
      </c>
      <c r="J14" s="161">
        <v>25</v>
      </c>
      <c r="K14" s="161">
        <v>244</v>
      </c>
      <c r="L14" s="513" t="s">
        <v>536</v>
      </c>
      <c r="M14" s="513"/>
    </row>
    <row r="15" spans="1:13" customFormat="1" ht="57" customHeight="1">
      <c r="A15" s="55">
        <v>47</v>
      </c>
      <c r="B15" s="65" t="s">
        <v>534</v>
      </c>
      <c r="C15" s="162">
        <f>E15+D15</f>
        <v>132122</v>
      </c>
      <c r="D15" s="162">
        <f>J15+G15</f>
        <v>16656</v>
      </c>
      <c r="E15" s="162">
        <f>K15+H15</f>
        <v>115466</v>
      </c>
      <c r="F15" s="162">
        <f>H15+G15</f>
        <v>130760</v>
      </c>
      <c r="G15" s="162">
        <v>16470</v>
      </c>
      <c r="H15" s="163">
        <v>114290</v>
      </c>
      <c r="I15" s="162">
        <f>K15+J15</f>
        <v>1362</v>
      </c>
      <c r="J15" s="163">
        <v>186</v>
      </c>
      <c r="K15" s="163">
        <v>1176</v>
      </c>
      <c r="L15" s="493" t="s">
        <v>535</v>
      </c>
      <c r="M15" s="493"/>
    </row>
    <row r="16" spans="1:13" customFormat="1" ht="57" customHeight="1">
      <c r="A16" s="494" t="s">
        <v>207</v>
      </c>
      <c r="B16" s="494" t="s">
        <v>207</v>
      </c>
      <c r="C16" s="164">
        <f t="shared" ref="C16:I16" si="0">SUM(C13:C15)</f>
        <v>182157</v>
      </c>
      <c r="D16" s="164">
        <f t="shared" si="0"/>
        <v>19341</v>
      </c>
      <c r="E16" s="164">
        <f t="shared" si="0"/>
        <v>162816</v>
      </c>
      <c r="F16" s="164">
        <f t="shared" si="0"/>
        <v>180194</v>
      </c>
      <c r="G16" s="164">
        <f t="shared" si="0"/>
        <v>19122</v>
      </c>
      <c r="H16" s="164">
        <f t="shared" si="0"/>
        <v>161072</v>
      </c>
      <c r="I16" s="164">
        <f t="shared" si="0"/>
        <v>1963</v>
      </c>
      <c r="J16" s="164">
        <v>219</v>
      </c>
      <c r="K16" s="164">
        <f>SUM(K13:K15)</f>
        <v>1744</v>
      </c>
      <c r="L16" s="495" t="s">
        <v>204</v>
      </c>
      <c r="M16" s="495"/>
    </row>
    <row r="19" spans="1:11">
      <c r="A19" s="7"/>
    </row>
    <row r="20" spans="1:11">
      <c r="A20" s="7"/>
    </row>
    <row r="21" spans="1:11" ht="16.5">
      <c r="A21" s="7"/>
      <c r="C21" s="440"/>
      <c r="D21" s="440"/>
      <c r="E21" s="440"/>
      <c r="F21" s="440"/>
      <c r="G21" s="440"/>
      <c r="H21" s="440"/>
      <c r="I21" s="440"/>
      <c r="J21" s="440"/>
      <c r="K21" s="440"/>
    </row>
    <row r="22" spans="1:11">
      <c r="A22" s="7"/>
    </row>
    <row r="23" spans="1:11">
      <c r="A23" s="7"/>
    </row>
    <row r="24" spans="1:11">
      <c r="A24" s="7"/>
    </row>
  </sheetData>
  <mergeCells count="23">
    <mergeCell ref="L14:M14"/>
    <mergeCell ref="B6:L6"/>
    <mergeCell ref="A1:M1"/>
    <mergeCell ref="B2:L2"/>
    <mergeCell ref="B3:L3"/>
    <mergeCell ref="A4:M4"/>
    <mergeCell ref="B5:L5"/>
    <mergeCell ref="L15:M15"/>
    <mergeCell ref="A16:B16"/>
    <mergeCell ref="L16:M16"/>
    <mergeCell ref="A7:M7"/>
    <mergeCell ref="A8:B8"/>
    <mergeCell ref="L8:M8"/>
    <mergeCell ref="A9:A12"/>
    <mergeCell ref="B9:B12"/>
    <mergeCell ref="C9:E9"/>
    <mergeCell ref="F9:H9"/>
    <mergeCell ref="I9:K9"/>
    <mergeCell ref="L9:M12"/>
    <mergeCell ref="C10:E10"/>
    <mergeCell ref="F10:H10"/>
    <mergeCell ref="I10:K10"/>
    <mergeCell ref="L13:M13"/>
  </mergeCells>
  <printOptions horizontalCentered="1" verticalCentered="1"/>
  <pageMargins left="0" right="0" top="0" bottom="0"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O76"/>
  <sheetViews>
    <sheetView tabSelected="1" view="pageBreakPreview" topLeftCell="A51" zoomScaleSheetLayoutView="100" workbookViewId="0">
      <selection activeCell="H45" sqref="H45"/>
    </sheetView>
  </sheetViews>
  <sheetFormatPr defaultColWidth="9.125" defaultRowHeight="14.25"/>
  <cols>
    <col min="1" max="1" width="5.75" style="14" customWidth="1"/>
    <col min="2" max="2" width="35.75" style="7" customWidth="1"/>
    <col min="3" max="11" width="7.75" style="7" customWidth="1"/>
    <col min="12" max="12" width="35.75" style="7" customWidth="1"/>
    <col min="13" max="13" width="5.75" style="7" customWidth="1"/>
    <col min="14" max="16384" width="9.125" style="7"/>
  </cols>
  <sheetData>
    <row r="1" spans="1:13" s="3" customFormat="1" ht="23.25" customHeight="1">
      <c r="A1" s="514"/>
      <c r="B1" s="514"/>
      <c r="C1" s="514"/>
      <c r="D1" s="514"/>
      <c r="E1" s="514"/>
      <c r="F1" s="514"/>
      <c r="G1" s="514"/>
      <c r="H1" s="514"/>
      <c r="I1" s="514"/>
      <c r="J1" s="514"/>
      <c r="K1" s="514"/>
      <c r="L1" s="514"/>
      <c r="M1" s="514"/>
    </row>
    <row r="2" spans="1:13" ht="18" customHeight="1">
      <c r="A2" s="515" t="s">
        <v>112</v>
      </c>
      <c r="B2" s="515"/>
      <c r="C2" s="515"/>
      <c r="D2" s="515"/>
      <c r="E2" s="515"/>
      <c r="F2" s="515"/>
      <c r="G2" s="515"/>
      <c r="H2" s="515"/>
      <c r="I2" s="515"/>
      <c r="J2" s="515"/>
      <c r="K2" s="515"/>
      <c r="L2" s="515"/>
      <c r="M2" s="515"/>
    </row>
    <row r="3" spans="1:13" ht="16.5" customHeight="1">
      <c r="A3" s="515" t="s">
        <v>306</v>
      </c>
      <c r="B3" s="515"/>
      <c r="C3" s="515"/>
      <c r="D3" s="515"/>
      <c r="E3" s="515"/>
      <c r="F3" s="515"/>
      <c r="G3" s="515"/>
      <c r="H3" s="515"/>
      <c r="I3" s="515"/>
      <c r="J3" s="515"/>
      <c r="K3" s="515"/>
      <c r="L3" s="515"/>
      <c r="M3" s="515"/>
    </row>
    <row r="4" spans="1:13" ht="16.5" customHeight="1">
      <c r="A4" s="515" t="s">
        <v>655</v>
      </c>
      <c r="B4" s="515"/>
      <c r="C4" s="515"/>
      <c r="D4" s="515"/>
      <c r="E4" s="515"/>
      <c r="F4" s="515"/>
      <c r="G4" s="515"/>
      <c r="H4" s="515"/>
      <c r="I4" s="515"/>
      <c r="J4" s="515"/>
      <c r="K4" s="515"/>
      <c r="L4" s="515"/>
      <c r="M4" s="515"/>
    </row>
    <row r="5" spans="1:13" ht="15.75" customHeight="1">
      <c r="A5" s="496" t="s">
        <v>113</v>
      </c>
      <c r="B5" s="496"/>
      <c r="C5" s="496"/>
      <c r="D5" s="496"/>
      <c r="E5" s="496"/>
      <c r="F5" s="496"/>
      <c r="G5" s="496"/>
      <c r="H5" s="496"/>
      <c r="I5" s="496"/>
      <c r="J5" s="496"/>
      <c r="K5" s="496"/>
      <c r="L5" s="496"/>
      <c r="M5" s="496"/>
    </row>
    <row r="6" spans="1:13" ht="15.75" customHeight="1">
      <c r="A6" s="496" t="s">
        <v>266</v>
      </c>
      <c r="B6" s="496"/>
      <c r="C6" s="496"/>
      <c r="D6" s="496"/>
      <c r="E6" s="496"/>
      <c r="F6" s="496"/>
      <c r="G6" s="496"/>
      <c r="H6" s="496"/>
      <c r="I6" s="496"/>
      <c r="J6" s="496"/>
      <c r="K6" s="496"/>
      <c r="L6" s="496"/>
      <c r="M6" s="496"/>
    </row>
    <row r="7" spans="1:13" ht="15.75" customHeight="1">
      <c r="A7" s="496" t="s">
        <v>656</v>
      </c>
      <c r="B7" s="496"/>
      <c r="C7" s="496"/>
      <c r="D7" s="496"/>
      <c r="E7" s="496"/>
      <c r="F7" s="496"/>
      <c r="G7" s="496"/>
      <c r="H7" s="496"/>
      <c r="I7" s="496"/>
      <c r="J7" s="496"/>
      <c r="K7" s="496"/>
      <c r="L7" s="496"/>
      <c r="M7" s="496"/>
    </row>
    <row r="8" spans="1:13" ht="15.6" customHeight="1">
      <c r="A8" s="497" t="s">
        <v>674</v>
      </c>
      <c r="B8" s="497"/>
      <c r="C8" s="13"/>
      <c r="D8" s="13"/>
      <c r="E8" s="13"/>
      <c r="F8" s="13"/>
      <c r="G8" s="283">
        <v>2018</v>
      </c>
      <c r="H8" s="64"/>
      <c r="I8" s="286"/>
      <c r="J8" s="13"/>
      <c r="K8" s="282"/>
      <c r="L8" s="499" t="s">
        <v>429</v>
      </c>
      <c r="M8" s="499"/>
    </row>
    <row r="9" spans="1:13" customFormat="1" ht="20.25" customHeight="1">
      <c r="A9" s="536" t="s">
        <v>441</v>
      </c>
      <c r="B9" s="539" t="s">
        <v>210</v>
      </c>
      <c r="C9" s="535" t="s">
        <v>204</v>
      </c>
      <c r="D9" s="535"/>
      <c r="E9" s="535"/>
      <c r="F9" s="535" t="s">
        <v>115</v>
      </c>
      <c r="G9" s="535"/>
      <c r="H9" s="535"/>
      <c r="I9" s="535" t="s">
        <v>201</v>
      </c>
      <c r="J9" s="535"/>
      <c r="K9" s="535"/>
      <c r="L9" s="506" t="s">
        <v>375</v>
      </c>
      <c r="M9" s="506"/>
    </row>
    <row r="10" spans="1:13" customFormat="1" ht="20.25" customHeight="1">
      <c r="A10" s="537"/>
      <c r="B10" s="540"/>
      <c r="C10" s="532" t="s">
        <v>207</v>
      </c>
      <c r="D10" s="532"/>
      <c r="E10" s="532"/>
      <c r="F10" s="532" t="s">
        <v>225</v>
      </c>
      <c r="G10" s="532"/>
      <c r="H10" s="532"/>
      <c r="I10" s="532" t="s">
        <v>516</v>
      </c>
      <c r="J10" s="532"/>
      <c r="K10" s="532"/>
      <c r="L10" s="509"/>
      <c r="M10" s="509"/>
    </row>
    <row r="11" spans="1:13" customFormat="1" ht="20.25" customHeight="1">
      <c r="A11" s="537"/>
      <c r="B11" s="540"/>
      <c r="C11" s="295" t="s">
        <v>204</v>
      </c>
      <c r="D11" s="295" t="s">
        <v>219</v>
      </c>
      <c r="E11" s="295" t="s">
        <v>220</v>
      </c>
      <c r="F11" s="295" t="s">
        <v>204</v>
      </c>
      <c r="G11" s="295" t="s">
        <v>219</v>
      </c>
      <c r="H11" s="295" t="s">
        <v>220</v>
      </c>
      <c r="I11" s="295" t="s">
        <v>204</v>
      </c>
      <c r="J11" s="295" t="s">
        <v>219</v>
      </c>
      <c r="K11" s="295" t="s">
        <v>220</v>
      </c>
      <c r="L11" s="509"/>
      <c r="M11" s="509"/>
    </row>
    <row r="12" spans="1:13" customFormat="1" ht="20.25" customHeight="1">
      <c r="A12" s="538"/>
      <c r="B12" s="541"/>
      <c r="C12" s="290" t="s">
        <v>207</v>
      </c>
      <c r="D12" s="290" t="s">
        <v>221</v>
      </c>
      <c r="E12" s="290" t="s">
        <v>222</v>
      </c>
      <c r="F12" s="290" t="s">
        <v>207</v>
      </c>
      <c r="G12" s="290" t="s">
        <v>221</v>
      </c>
      <c r="H12" s="290" t="s">
        <v>222</v>
      </c>
      <c r="I12" s="290" t="s">
        <v>207</v>
      </c>
      <c r="J12" s="290" t="s">
        <v>221</v>
      </c>
      <c r="K12" s="290" t="s">
        <v>222</v>
      </c>
      <c r="L12" s="510"/>
      <c r="M12" s="510"/>
    </row>
    <row r="13" spans="1:13" customFormat="1" ht="19.5">
      <c r="A13" s="212">
        <v>4511</v>
      </c>
      <c r="B13" s="208" t="s">
        <v>558</v>
      </c>
      <c r="C13" s="217">
        <v>10680</v>
      </c>
      <c r="D13" s="217">
        <v>521</v>
      </c>
      <c r="E13" s="217">
        <v>10159</v>
      </c>
      <c r="F13" s="217">
        <v>10451</v>
      </c>
      <c r="G13" s="280">
        <v>513</v>
      </c>
      <c r="H13" s="280">
        <v>9938</v>
      </c>
      <c r="I13" s="217">
        <v>229</v>
      </c>
      <c r="J13" s="280">
        <v>8</v>
      </c>
      <c r="K13" s="280">
        <v>221</v>
      </c>
      <c r="L13" s="524" t="s">
        <v>557</v>
      </c>
      <c r="M13" s="524"/>
    </row>
    <row r="14" spans="1:13" customFormat="1" ht="19.5">
      <c r="A14" s="210">
        <v>4512</v>
      </c>
      <c r="B14" s="94" t="s">
        <v>559</v>
      </c>
      <c r="C14" s="219">
        <v>910</v>
      </c>
      <c r="D14" s="219">
        <v>14</v>
      </c>
      <c r="E14" s="219">
        <v>896</v>
      </c>
      <c r="F14" s="219">
        <v>884</v>
      </c>
      <c r="G14" s="271">
        <v>14</v>
      </c>
      <c r="H14" s="271">
        <v>870</v>
      </c>
      <c r="I14" s="219">
        <v>26</v>
      </c>
      <c r="J14" s="271">
        <v>0</v>
      </c>
      <c r="K14" s="271">
        <v>26</v>
      </c>
      <c r="L14" s="533" t="s">
        <v>560</v>
      </c>
      <c r="M14" s="533"/>
    </row>
    <row r="15" spans="1:13" customFormat="1" ht="19.5">
      <c r="A15" s="209">
        <v>4519</v>
      </c>
      <c r="B15" s="62" t="s">
        <v>722</v>
      </c>
      <c r="C15" s="221">
        <v>26</v>
      </c>
      <c r="D15" s="221">
        <v>0</v>
      </c>
      <c r="E15" s="221">
        <v>26</v>
      </c>
      <c r="F15" s="221">
        <v>26</v>
      </c>
      <c r="G15" s="270">
        <v>0</v>
      </c>
      <c r="H15" s="270">
        <v>26</v>
      </c>
      <c r="I15" s="221">
        <v>0</v>
      </c>
      <c r="J15" s="270">
        <v>0</v>
      </c>
      <c r="K15" s="270">
        <v>0</v>
      </c>
      <c r="L15" s="534" t="s">
        <v>723</v>
      </c>
      <c r="M15" s="534"/>
    </row>
    <row r="16" spans="1:13" customFormat="1" ht="19.5">
      <c r="A16" s="210">
        <v>4531</v>
      </c>
      <c r="B16" s="94" t="s">
        <v>561</v>
      </c>
      <c r="C16" s="219">
        <v>5186</v>
      </c>
      <c r="D16" s="219">
        <v>93</v>
      </c>
      <c r="E16" s="219">
        <v>5093</v>
      </c>
      <c r="F16" s="219">
        <v>5114</v>
      </c>
      <c r="G16" s="271">
        <v>93</v>
      </c>
      <c r="H16" s="271">
        <v>5021</v>
      </c>
      <c r="I16" s="219">
        <v>72</v>
      </c>
      <c r="J16" s="271">
        <v>0</v>
      </c>
      <c r="K16" s="271">
        <v>72</v>
      </c>
      <c r="L16" s="533" t="s">
        <v>607</v>
      </c>
      <c r="M16" s="533"/>
    </row>
    <row r="17" spans="1:13" customFormat="1" ht="19.5">
      <c r="A17" s="209">
        <v>4532</v>
      </c>
      <c r="B17" s="62" t="s">
        <v>562</v>
      </c>
      <c r="C17" s="221">
        <v>825</v>
      </c>
      <c r="D17" s="221">
        <v>28</v>
      </c>
      <c r="E17" s="221">
        <v>797</v>
      </c>
      <c r="F17" s="221">
        <v>820</v>
      </c>
      <c r="G17" s="270">
        <v>28</v>
      </c>
      <c r="H17" s="270">
        <v>792</v>
      </c>
      <c r="I17" s="221">
        <v>5</v>
      </c>
      <c r="J17" s="270">
        <v>0</v>
      </c>
      <c r="K17" s="270">
        <v>5</v>
      </c>
      <c r="L17" s="534" t="s">
        <v>606</v>
      </c>
      <c r="M17" s="534"/>
    </row>
    <row r="18" spans="1:13" customFormat="1" ht="19.5">
      <c r="A18" s="210">
        <v>4539</v>
      </c>
      <c r="B18" s="94" t="s">
        <v>563</v>
      </c>
      <c r="C18" s="219">
        <v>44</v>
      </c>
      <c r="D18" s="219">
        <v>0</v>
      </c>
      <c r="E18" s="219">
        <v>44</v>
      </c>
      <c r="F18" s="219">
        <v>44</v>
      </c>
      <c r="G18" s="271">
        <v>0</v>
      </c>
      <c r="H18" s="271">
        <v>44</v>
      </c>
      <c r="I18" s="219">
        <v>0</v>
      </c>
      <c r="J18" s="271">
        <v>0</v>
      </c>
      <c r="K18" s="271">
        <v>0</v>
      </c>
      <c r="L18" s="533" t="s">
        <v>605</v>
      </c>
      <c r="M18" s="533"/>
    </row>
    <row r="19" spans="1:13" customFormat="1">
      <c r="A19" s="209">
        <v>4610</v>
      </c>
      <c r="B19" s="62" t="s">
        <v>538</v>
      </c>
      <c r="C19" s="221">
        <v>2901</v>
      </c>
      <c r="D19" s="221">
        <v>216</v>
      </c>
      <c r="E19" s="221">
        <v>2685</v>
      </c>
      <c r="F19" s="221">
        <v>2883</v>
      </c>
      <c r="G19" s="270">
        <v>214</v>
      </c>
      <c r="H19" s="270">
        <v>2669</v>
      </c>
      <c r="I19" s="221">
        <v>18</v>
      </c>
      <c r="J19" s="270">
        <v>2</v>
      </c>
      <c r="K19" s="270">
        <v>16</v>
      </c>
      <c r="L19" s="534" t="s">
        <v>547</v>
      </c>
      <c r="M19" s="534"/>
    </row>
    <row r="20" spans="1:13" customFormat="1">
      <c r="A20" s="210">
        <v>4620</v>
      </c>
      <c r="B20" s="94" t="s">
        <v>564</v>
      </c>
      <c r="C20" s="219">
        <v>2128</v>
      </c>
      <c r="D20" s="219">
        <v>29</v>
      </c>
      <c r="E20" s="219">
        <v>2099</v>
      </c>
      <c r="F20" s="219">
        <v>2104</v>
      </c>
      <c r="G20" s="271">
        <v>25</v>
      </c>
      <c r="H20" s="271">
        <v>2079</v>
      </c>
      <c r="I20" s="219">
        <v>24</v>
      </c>
      <c r="J20" s="271">
        <v>4</v>
      </c>
      <c r="K20" s="271">
        <v>20</v>
      </c>
      <c r="L20" s="533" t="s">
        <v>604</v>
      </c>
      <c r="M20" s="533"/>
    </row>
    <row r="21" spans="1:13" customFormat="1">
      <c r="A21" s="209">
        <v>4631</v>
      </c>
      <c r="B21" s="62" t="s">
        <v>539</v>
      </c>
      <c r="C21" s="221">
        <v>323</v>
      </c>
      <c r="D21" s="221">
        <v>0</v>
      </c>
      <c r="E21" s="221">
        <v>323</v>
      </c>
      <c r="F21" s="221">
        <v>321</v>
      </c>
      <c r="G21" s="270">
        <v>0</v>
      </c>
      <c r="H21" s="270">
        <v>321</v>
      </c>
      <c r="I21" s="221">
        <v>2</v>
      </c>
      <c r="J21" s="270">
        <v>0</v>
      </c>
      <c r="K21" s="270">
        <v>2</v>
      </c>
      <c r="L21" s="534" t="s">
        <v>548</v>
      </c>
      <c r="M21" s="534"/>
    </row>
    <row r="22" spans="1:13" customFormat="1">
      <c r="A22" s="210">
        <v>4632</v>
      </c>
      <c r="B22" s="94" t="s">
        <v>608</v>
      </c>
      <c r="C22" s="219">
        <v>5452</v>
      </c>
      <c r="D22" s="219">
        <v>103</v>
      </c>
      <c r="E22" s="219">
        <v>5349</v>
      </c>
      <c r="F22" s="219">
        <v>5420</v>
      </c>
      <c r="G22" s="271">
        <v>103</v>
      </c>
      <c r="H22" s="271">
        <v>5317</v>
      </c>
      <c r="I22" s="219">
        <v>32</v>
      </c>
      <c r="J22" s="271">
        <v>0</v>
      </c>
      <c r="K22" s="271">
        <v>32</v>
      </c>
      <c r="L22" s="533" t="s">
        <v>603</v>
      </c>
      <c r="M22" s="533"/>
    </row>
    <row r="23" spans="1:13" customFormat="1" ht="29.25">
      <c r="A23" s="209">
        <v>4641</v>
      </c>
      <c r="B23" s="62" t="s">
        <v>609</v>
      </c>
      <c r="C23" s="221">
        <v>1073</v>
      </c>
      <c r="D23" s="221">
        <v>510</v>
      </c>
      <c r="E23" s="221">
        <v>563</v>
      </c>
      <c r="F23" s="221">
        <v>1073</v>
      </c>
      <c r="G23" s="270">
        <v>510</v>
      </c>
      <c r="H23" s="270">
        <v>563</v>
      </c>
      <c r="I23" s="221">
        <v>0</v>
      </c>
      <c r="J23" s="270">
        <v>0</v>
      </c>
      <c r="K23" s="270">
        <v>0</v>
      </c>
      <c r="L23" s="534" t="s">
        <v>602</v>
      </c>
      <c r="M23" s="534"/>
    </row>
    <row r="24" spans="1:13" customFormat="1" ht="19.5">
      <c r="A24" s="210">
        <v>4647</v>
      </c>
      <c r="B24" s="94" t="s">
        <v>610</v>
      </c>
      <c r="C24" s="219">
        <v>1631</v>
      </c>
      <c r="D24" s="219">
        <v>413</v>
      </c>
      <c r="E24" s="219">
        <v>1218</v>
      </c>
      <c r="F24" s="219">
        <v>1627</v>
      </c>
      <c r="G24" s="271">
        <v>412</v>
      </c>
      <c r="H24" s="271">
        <v>1215</v>
      </c>
      <c r="I24" s="219">
        <v>4</v>
      </c>
      <c r="J24" s="271">
        <v>1</v>
      </c>
      <c r="K24" s="271">
        <v>3</v>
      </c>
      <c r="L24" s="533" t="s">
        <v>601</v>
      </c>
      <c r="M24" s="533"/>
    </row>
    <row r="25" spans="1:13" customFormat="1" ht="39">
      <c r="A25" s="209">
        <v>4648</v>
      </c>
      <c r="B25" s="62" t="s">
        <v>611</v>
      </c>
      <c r="C25" s="221">
        <v>2176</v>
      </c>
      <c r="D25" s="221">
        <v>76</v>
      </c>
      <c r="E25" s="221">
        <v>2100</v>
      </c>
      <c r="F25" s="221">
        <v>2170</v>
      </c>
      <c r="G25" s="270">
        <v>76</v>
      </c>
      <c r="H25" s="270">
        <v>2094</v>
      </c>
      <c r="I25" s="221">
        <v>6</v>
      </c>
      <c r="J25" s="270">
        <v>0</v>
      </c>
      <c r="K25" s="270">
        <v>6</v>
      </c>
      <c r="L25" s="534" t="s">
        <v>600</v>
      </c>
      <c r="M25" s="534"/>
    </row>
    <row r="26" spans="1:13" customFormat="1" ht="29.25">
      <c r="A26" s="210">
        <v>4649</v>
      </c>
      <c r="B26" s="94" t="s">
        <v>733</v>
      </c>
      <c r="C26" s="219">
        <v>24</v>
      </c>
      <c r="D26" s="219">
        <v>0</v>
      </c>
      <c r="E26" s="219">
        <v>24</v>
      </c>
      <c r="F26" s="219">
        <v>24</v>
      </c>
      <c r="G26" s="271">
        <v>0</v>
      </c>
      <c r="H26" s="271">
        <v>24</v>
      </c>
      <c r="I26" s="219">
        <v>0</v>
      </c>
      <c r="J26" s="271">
        <v>0</v>
      </c>
      <c r="K26" s="271">
        <v>0</v>
      </c>
      <c r="L26" s="533" t="s">
        <v>724</v>
      </c>
      <c r="M26" s="533"/>
    </row>
    <row r="27" spans="1:13" customFormat="1" ht="19.5">
      <c r="A27" s="209">
        <v>4651</v>
      </c>
      <c r="B27" s="62" t="s">
        <v>612</v>
      </c>
      <c r="C27" s="221">
        <v>113</v>
      </c>
      <c r="D27" s="221">
        <v>2</v>
      </c>
      <c r="E27" s="221">
        <v>111</v>
      </c>
      <c r="F27" s="221">
        <v>112</v>
      </c>
      <c r="G27" s="270">
        <v>2</v>
      </c>
      <c r="H27" s="270">
        <v>110</v>
      </c>
      <c r="I27" s="221">
        <v>1</v>
      </c>
      <c r="J27" s="270">
        <v>0</v>
      </c>
      <c r="K27" s="270">
        <v>1</v>
      </c>
      <c r="L27" s="534" t="s">
        <v>599</v>
      </c>
      <c r="M27" s="534"/>
    </row>
    <row r="28" spans="1:13" customFormat="1" ht="26.25" customHeight="1">
      <c r="A28" s="210">
        <v>4652</v>
      </c>
      <c r="B28" s="94" t="s">
        <v>613</v>
      </c>
      <c r="C28" s="219">
        <v>486</v>
      </c>
      <c r="D28" s="219">
        <v>5</v>
      </c>
      <c r="E28" s="219">
        <v>481</v>
      </c>
      <c r="F28" s="219">
        <v>482</v>
      </c>
      <c r="G28" s="271">
        <v>5</v>
      </c>
      <c r="H28" s="271">
        <v>477</v>
      </c>
      <c r="I28" s="219">
        <v>4</v>
      </c>
      <c r="J28" s="271">
        <v>0</v>
      </c>
      <c r="K28" s="271">
        <v>4</v>
      </c>
      <c r="L28" s="533" t="s">
        <v>598</v>
      </c>
      <c r="M28" s="533"/>
    </row>
    <row r="29" spans="1:13" customFormat="1">
      <c r="A29" s="209">
        <v>4653</v>
      </c>
      <c r="B29" s="62" t="s">
        <v>614</v>
      </c>
      <c r="C29" s="221">
        <v>744</v>
      </c>
      <c r="D29" s="221">
        <v>8</v>
      </c>
      <c r="E29" s="221">
        <v>736</v>
      </c>
      <c r="F29" s="221">
        <v>735</v>
      </c>
      <c r="G29" s="270">
        <v>8</v>
      </c>
      <c r="H29" s="270">
        <v>727</v>
      </c>
      <c r="I29" s="221">
        <v>9</v>
      </c>
      <c r="J29" s="270">
        <v>0</v>
      </c>
      <c r="K29" s="270">
        <v>9</v>
      </c>
      <c r="L29" s="534" t="s">
        <v>597</v>
      </c>
      <c r="M29" s="534"/>
    </row>
    <row r="30" spans="1:13" customFormat="1">
      <c r="A30" s="210">
        <v>4659</v>
      </c>
      <c r="B30" s="94" t="s">
        <v>615</v>
      </c>
      <c r="C30" s="219">
        <v>3833</v>
      </c>
      <c r="D30" s="219">
        <v>140</v>
      </c>
      <c r="E30" s="219">
        <v>3693</v>
      </c>
      <c r="F30" s="219">
        <v>3815</v>
      </c>
      <c r="G30" s="271">
        <v>140</v>
      </c>
      <c r="H30" s="271">
        <v>3675</v>
      </c>
      <c r="I30" s="219">
        <v>18</v>
      </c>
      <c r="J30" s="271">
        <v>0</v>
      </c>
      <c r="K30" s="271">
        <v>18</v>
      </c>
      <c r="L30" s="533" t="s">
        <v>549</v>
      </c>
      <c r="M30" s="533"/>
    </row>
    <row r="31" spans="1:13" customFormat="1" ht="19.5">
      <c r="A31" s="209">
        <v>4661</v>
      </c>
      <c r="B31" s="62" t="s">
        <v>616</v>
      </c>
      <c r="C31" s="221">
        <v>557</v>
      </c>
      <c r="D31" s="221">
        <v>54</v>
      </c>
      <c r="E31" s="221">
        <v>503</v>
      </c>
      <c r="F31" s="221">
        <v>475</v>
      </c>
      <c r="G31" s="270">
        <v>36</v>
      </c>
      <c r="H31" s="270">
        <v>439</v>
      </c>
      <c r="I31" s="221">
        <v>82</v>
      </c>
      <c r="J31" s="270">
        <v>18</v>
      </c>
      <c r="K31" s="270">
        <v>64</v>
      </c>
      <c r="L31" s="534" t="s">
        <v>596</v>
      </c>
      <c r="M31" s="534"/>
    </row>
    <row r="32" spans="1:13" customFormat="1">
      <c r="A32" s="210">
        <v>4662</v>
      </c>
      <c r="B32" s="94" t="s">
        <v>540</v>
      </c>
      <c r="C32" s="219">
        <v>267</v>
      </c>
      <c r="D32" s="219">
        <v>0</v>
      </c>
      <c r="E32" s="219">
        <v>267</v>
      </c>
      <c r="F32" s="219">
        <v>267</v>
      </c>
      <c r="G32" s="271">
        <v>0</v>
      </c>
      <c r="H32" s="271">
        <v>267</v>
      </c>
      <c r="I32" s="219">
        <v>0</v>
      </c>
      <c r="J32" s="271">
        <v>0</v>
      </c>
      <c r="K32" s="271">
        <v>0</v>
      </c>
      <c r="L32" s="533" t="s">
        <v>550</v>
      </c>
      <c r="M32" s="533"/>
    </row>
    <row r="33" spans="1:13" customFormat="1" ht="19.5">
      <c r="A33" s="209">
        <v>4663</v>
      </c>
      <c r="B33" s="62" t="s">
        <v>617</v>
      </c>
      <c r="C33" s="221">
        <v>8306</v>
      </c>
      <c r="D33" s="221">
        <v>300</v>
      </c>
      <c r="E33" s="221">
        <v>8006</v>
      </c>
      <c r="F33" s="221">
        <v>8246</v>
      </c>
      <c r="G33" s="270">
        <v>300</v>
      </c>
      <c r="H33" s="270">
        <v>7946</v>
      </c>
      <c r="I33" s="221">
        <v>60</v>
      </c>
      <c r="J33" s="270">
        <v>0</v>
      </c>
      <c r="K33" s="270">
        <v>60</v>
      </c>
      <c r="L33" s="534" t="s">
        <v>595</v>
      </c>
      <c r="M33" s="534"/>
    </row>
    <row r="34" spans="1:13" customFormat="1" ht="14.45" customHeight="1">
      <c r="A34" s="211">
        <v>4669</v>
      </c>
      <c r="B34" s="207" t="s">
        <v>790</v>
      </c>
      <c r="C34" s="101">
        <v>147</v>
      </c>
      <c r="D34" s="101">
        <v>0</v>
      </c>
      <c r="E34" s="101">
        <v>147</v>
      </c>
      <c r="F34" s="101">
        <v>147</v>
      </c>
      <c r="G34" s="274">
        <v>0</v>
      </c>
      <c r="H34" s="274">
        <v>147</v>
      </c>
      <c r="I34" s="101"/>
      <c r="J34" s="274">
        <v>0</v>
      </c>
      <c r="K34" s="274">
        <v>0</v>
      </c>
      <c r="L34" s="542" t="s">
        <v>791</v>
      </c>
      <c r="M34" s="542"/>
    </row>
    <row r="35" spans="1:13" customFormat="1">
      <c r="A35" s="209">
        <v>4690</v>
      </c>
      <c r="B35" s="62" t="s">
        <v>541</v>
      </c>
      <c r="C35" s="221">
        <v>302</v>
      </c>
      <c r="D35" s="221">
        <v>134</v>
      </c>
      <c r="E35" s="221">
        <v>168</v>
      </c>
      <c r="F35" s="221">
        <v>300</v>
      </c>
      <c r="G35" s="270">
        <v>134</v>
      </c>
      <c r="H35" s="270">
        <v>166</v>
      </c>
      <c r="I35" s="221">
        <v>2</v>
      </c>
      <c r="J35" s="270">
        <v>0</v>
      </c>
      <c r="K35" s="270">
        <v>2</v>
      </c>
      <c r="L35" s="534" t="s">
        <v>551</v>
      </c>
      <c r="M35" s="534"/>
    </row>
    <row r="36" spans="1:13" customFormat="1">
      <c r="A36" s="210">
        <v>4691</v>
      </c>
      <c r="B36" s="94" t="s">
        <v>618</v>
      </c>
      <c r="C36" s="219">
        <v>937</v>
      </c>
      <c r="D36" s="219">
        <v>7</v>
      </c>
      <c r="E36" s="219">
        <v>930</v>
      </c>
      <c r="F36" s="219">
        <v>936</v>
      </c>
      <c r="G36" s="271">
        <v>7</v>
      </c>
      <c r="H36" s="271">
        <v>929</v>
      </c>
      <c r="I36" s="219">
        <v>1</v>
      </c>
      <c r="J36" s="271">
        <v>0</v>
      </c>
      <c r="K36" s="271">
        <v>1</v>
      </c>
      <c r="L36" s="533" t="s">
        <v>594</v>
      </c>
      <c r="M36" s="533"/>
    </row>
    <row r="37" spans="1:13" customFormat="1" ht="19.5">
      <c r="A37" s="209">
        <v>4692</v>
      </c>
      <c r="B37" s="62" t="s">
        <v>619</v>
      </c>
      <c r="C37" s="221">
        <v>964</v>
      </c>
      <c r="D37" s="221">
        <v>32</v>
      </c>
      <c r="E37" s="221">
        <v>932</v>
      </c>
      <c r="F37" s="221">
        <v>958</v>
      </c>
      <c r="G37" s="270">
        <v>32</v>
      </c>
      <c r="H37" s="270">
        <v>926</v>
      </c>
      <c r="I37" s="221">
        <v>6</v>
      </c>
      <c r="J37" s="270">
        <v>0</v>
      </c>
      <c r="K37" s="270">
        <v>6</v>
      </c>
      <c r="L37" s="534" t="s">
        <v>593</v>
      </c>
      <c r="M37" s="534"/>
    </row>
    <row r="38" spans="1:13" customFormat="1">
      <c r="A38" s="210">
        <v>4712</v>
      </c>
      <c r="B38" s="94" t="s">
        <v>542</v>
      </c>
      <c r="C38" s="219">
        <v>36845</v>
      </c>
      <c r="D38" s="219">
        <v>6042</v>
      </c>
      <c r="E38" s="219">
        <v>30803</v>
      </c>
      <c r="F38" s="219">
        <v>36392</v>
      </c>
      <c r="G38" s="271">
        <v>5978</v>
      </c>
      <c r="H38" s="271">
        <v>30414</v>
      </c>
      <c r="I38" s="219">
        <v>453</v>
      </c>
      <c r="J38" s="271">
        <v>64</v>
      </c>
      <c r="K38" s="271">
        <v>389</v>
      </c>
      <c r="L38" s="533" t="s">
        <v>552</v>
      </c>
      <c r="M38" s="533"/>
    </row>
    <row r="39" spans="1:13" customFormat="1">
      <c r="A39" s="209">
        <v>4714</v>
      </c>
      <c r="B39" s="62" t="s">
        <v>543</v>
      </c>
      <c r="C39" s="221">
        <v>5203</v>
      </c>
      <c r="D39" s="221">
        <v>323</v>
      </c>
      <c r="E39" s="221">
        <v>4880</v>
      </c>
      <c r="F39" s="221">
        <v>5174</v>
      </c>
      <c r="G39" s="270">
        <v>323</v>
      </c>
      <c r="H39" s="270">
        <v>4851</v>
      </c>
      <c r="I39" s="221">
        <v>29</v>
      </c>
      <c r="J39" s="270">
        <v>0</v>
      </c>
      <c r="K39" s="270">
        <v>29</v>
      </c>
      <c r="L39" s="534" t="s">
        <v>553</v>
      </c>
      <c r="M39" s="534"/>
    </row>
    <row r="40" spans="1:13" customFormat="1" ht="13.9" customHeight="1">
      <c r="A40" s="210">
        <v>4719</v>
      </c>
      <c r="B40" s="94" t="s">
        <v>644</v>
      </c>
      <c r="C40" s="219">
        <v>4869</v>
      </c>
      <c r="D40" s="219">
        <v>1324</v>
      </c>
      <c r="E40" s="219">
        <v>3545</v>
      </c>
      <c r="F40" s="219">
        <v>4853</v>
      </c>
      <c r="G40" s="271">
        <v>1322</v>
      </c>
      <c r="H40" s="271">
        <v>3531</v>
      </c>
      <c r="I40" s="219">
        <v>16</v>
      </c>
      <c r="J40" s="271">
        <v>2</v>
      </c>
      <c r="K40" s="271">
        <v>14</v>
      </c>
      <c r="L40" s="533" t="s">
        <v>592</v>
      </c>
      <c r="M40" s="533"/>
    </row>
    <row r="41" spans="1:13" customFormat="1">
      <c r="A41" s="209">
        <v>4720</v>
      </c>
      <c r="B41" s="62" t="s">
        <v>621</v>
      </c>
      <c r="C41" s="221">
        <v>1773</v>
      </c>
      <c r="D41" s="221">
        <v>0</v>
      </c>
      <c r="E41" s="221">
        <v>1773</v>
      </c>
      <c r="F41" s="221">
        <v>1768</v>
      </c>
      <c r="G41" s="270">
        <v>0</v>
      </c>
      <c r="H41" s="270">
        <v>1768</v>
      </c>
      <c r="I41" s="221">
        <v>5</v>
      </c>
      <c r="J41" s="270">
        <v>0</v>
      </c>
      <c r="K41" s="270">
        <v>5</v>
      </c>
      <c r="L41" s="534" t="s">
        <v>591</v>
      </c>
      <c r="M41" s="534"/>
    </row>
    <row r="42" spans="1:13" customFormat="1">
      <c r="A42" s="210">
        <v>4722</v>
      </c>
      <c r="B42" s="94" t="s">
        <v>631</v>
      </c>
      <c r="C42" s="219">
        <v>2109</v>
      </c>
      <c r="D42" s="219">
        <v>124</v>
      </c>
      <c r="E42" s="219">
        <v>1985</v>
      </c>
      <c r="F42" s="219">
        <v>2109</v>
      </c>
      <c r="G42" s="271">
        <v>124</v>
      </c>
      <c r="H42" s="271">
        <v>1985</v>
      </c>
      <c r="I42" s="219">
        <v>0</v>
      </c>
      <c r="J42" s="271">
        <v>0</v>
      </c>
      <c r="K42" s="271">
        <v>0</v>
      </c>
      <c r="L42" s="533" t="s">
        <v>590</v>
      </c>
      <c r="M42" s="533"/>
    </row>
    <row r="43" spans="1:13" customFormat="1">
      <c r="A43" s="209">
        <v>4723</v>
      </c>
      <c r="B43" s="62" t="s">
        <v>630</v>
      </c>
      <c r="C43" s="221">
        <v>67</v>
      </c>
      <c r="D43" s="221">
        <v>0</v>
      </c>
      <c r="E43" s="221">
        <v>67</v>
      </c>
      <c r="F43" s="221">
        <v>67</v>
      </c>
      <c r="G43" s="270">
        <v>0</v>
      </c>
      <c r="H43" s="270">
        <v>67</v>
      </c>
      <c r="I43" s="221">
        <v>0</v>
      </c>
      <c r="J43" s="270">
        <v>0</v>
      </c>
      <c r="K43" s="270">
        <v>0</v>
      </c>
      <c r="L43" s="534" t="s">
        <v>589</v>
      </c>
      <c r="M43" s="534"/>
    </row>
    <row r="44" spans="1:13" customFormat="1">
      <c r="A44" s="210">
        <v>4724</v>
      </c>
      <c r="B44" s="94" t="s">
        <v>629</v>
      </c>
      <c r="C44" s="219">
        <v>222</v>
      </c>
      <c r="D44" s="219">
        <v>52</v>
      </c>
      <c r="E44" s="219">
        <v>170</v>
      </c>
      <c r="F44" s="219">
        <v>186</v>
      </c>
      <c r="G44" s="271">
        <v>42</v>
      </c>
      <c r="H44" s="271">
        <v>144</v>
      </c>
      <c r="I44" s="219">
        <v>36</v>
      </c>
      <c r="J44" s="271">
        <v>10</v>
      </c>
      <c r="K44" s="271">
        <v>26</v>
      </c>
      <c r="L44" s="533" t="s">
        <v>588</v>
      </c>
      <c r="M44" s="533"/>
    </row>
    <row r="45" spans="1:13" customFormat="1">
      <c r="A45" s="209">
        <v>4725</v>
      </c>
      <c r="B45" s="62" t="s">
        <v>628</v>
      </c>
      <c r="C45" s="221">
        <v>67</v>
      </c>
      <c r="D45" s="221">
        <v>0</v>
      </c>
      <c r="E45" s="221">
        <v>67</v>
      </c>
      <c r="F45" s="221">
        <v>65</v>
      </c>
      <c r="G45" s="270">
        <v>0</v>
      </c>
      <c r="H45" s="270">
        <v>65</v>
      </c>
      <c r="I45" s="221">
        <v>2</v>
      </c>
      <c r="J45" s="270">
        <v>0</v>
      </c>
      <c r="K45" s="270">
        <v>2</v>
      </c>
      <c r="L45" s="534" t="s">
        <v>587</v>
      </c>
      <c r="M45" s="534"/>
    </row>
    <row r="46" spans="1:13" customFormat="1">
      <c r="A46" s="210">
        <v>4726</v>
      </c>
      <c r="B46" s="94" t="s">
        <v>544</v>
      </c>
      <c r="C46" s="219">
        <v>1019</v>
      </c>
      <c r="D46" s="219">
        <v>199</v>
      </c>
      <c r="E46" s="219">
        <v>820</v>
      </c>
      <c r="F46" s="219">
        <v>1013</v>
      </c>
      <c r="G46" s="271">
        <v>198</v>
      </c>
      <c r="H46" s="271">
        <v>815</v>
      </c>
      <c r="I46" s="219">
        <v>6</v>
      </c>
      <c r="J46" s="271">
        <v>1</v>
      </c>
      <c r="K46" s="271">
        <v>5</v>
      </c>
      <c r="L46" s="533" t="s">
        <v>554</v>
      </c>
      <c r="M46" s="533"/>
    </row>
    <row r="47" spans="1:13" customFormat="1">
      <c r="A47" s="209">
        <v>4727</v>
      </c>
      <c r="B47" s="62" t="s">
        <v>627</v>
      </c>
      <c r="C47" s="221">
        <v>263</v>
      </c>
      <c r="D47" s="221">
        <v>0</v>
      </c>
      <c r="E47" s="221">
        <v>263</v>
      </c>
      <c r="F47" s="221">
        <v>263</v>
      </c>
      <c r="G47" s="270">
        <v>0</v>
      </c>
      <c r="H47" s="270">
        <v>263</v>
      </c>
      <c r="I47" s="221">
        <v>0</v>
      </c>
      <c r="J47" s="270">
        <v>0</v>
      </c>
      <c r="K47" s="270">
        <v>0</v>
      </c>
      <c r="L47" s="534" t="s">
        <v>586</v>
      </c>
      <c r="M47" s="534"/>
    </row>
    <row r="48" spans="1:13" customFormat="1">
      <c r="A48" s="210">
        <v>4728</v>
      </c>
      <c r="B48" s="94" t="s">
        <v>632</v>
      </c>
      <c r="C48" s="219">
        <v>49</v>
      </c>
      <c r="D48" s="219">
        <v>0</v>
      </c>
      <c r="E48" s="219">
        <v>49</v>
      </c>
      <c r="F48" s="219">
        <v>49</v>
      </c>
      <c r="G48" s="271">
        <v>0</v>
      </c>
      <c r="H48" s="271">
        <v>49</v>
      </c>
      <c r="I48" s="219">
        <v>0</v>
      </c>
      <c r="J48" s="271">
        <v>0</v>
      </c>
      <c r="K48" s="271">
        <v>0</v>
      </c>
      <c r="L48" s="533" t="s">
        <v>585</v>
      </c>
      <c r="M48" s="533"/>
    </row>
    <row r="49" spans="1:15" customFormat="1">
      <c r="A49" s="209">
        <v>4729</v>
      </c>
      <c r="B49" s="62" t="s">
        <v>641</v>
      </c>
      <c r="C49" s="221">
        <v>136</v>
      </c>
      <c r="D49" s="221">
        <v>0</v>
      </c>
      <c r="E49" s="221">
        <v>136</v>
      </c>
      <c r="F49" s="221">
        <v>136</v>
      </c>
      <c r="G49" s="270">
        <v>0</v>
      </c>
      <c r="H49" s="270">
        <v>136</v>
      </c>
      <c r="I49" s="221">
        <v>0</v>
      </c>
      <c r="J49" s="270">
        <v>0</v>
      </c>
      <c r="K49" s="270">
        <v>0</v>
      </c>
      <c r="L49" s="534" t="s">
        <v>643</v>
      </c>
      <c r="M49" s="534"/>
    </row>
    <row r="50" spans="1:15" customFormat="1">
      <c r="A50" s="210">
        <v>4730</v>
      </c>
      <c r="B50" s="94" t="s">
        <v>626</v>
      </c>
      <c r="C50" s="219">
        <v>5341</v>
      </c>
      <c r="D50" s="219">
        <v>110</v>
      </c>
      <c r="E50" s="219">
        <v>5231</v>
      </c>
      <c r="F50" s="219">
        <v>5068</v>
      </c>
      <c r="G50" s="271">
        <v>56</v>
      </c>
      <c r="H50" s="271">
        <v>5012</v>
      </c>
      <c r="I50" s="219">
        <v>273</v>
      </c>
      <c r="J50" s="271">
        <v>54</v>
      </c>
      <c r="K50" s="271">
        <v>219</v>
      </c>
      <c r="L50" s="533" t="s">
        <v>584</v>
      </c>
      <c r="M50" s="533"/>
    </row>
    <row r="51" spans="1:15" customFormat="1" ht="19.5">
      <c r="A51" s="209">
        <v>4741</v>
      </c>
      <c r="B51" s="62" t="s">
        <v>633</v>
      </c>
      <c r="C51" s="221">
        <v>3622</v>
      </c>
      <c r="D51" s="221">
        <v>159</v>
      </c>
      <c r="E51" s="221">
        <v>3463</v>
      </c>
      <c r="F51" s="221">
        <v>3488</v>
      </c>
      <c r="G51" s="270">
        <v>156</v>
      </c>
      <c r="H51" s="270">
        <v>3332</v>
      </c>
      <c r="I51" s="221">
        <v>134</v>
      </c>
      <c r="J51" s="270">
        <v>3</v>
      </c>
      <c r="K51" s="270">
        <v>131</v>
      </c>
      <c r="L51" s="534" t="s">
        <v>583</v>
      </c>
      <c r="M51" s="534"/>
    </row>
    <row r="52" spans="1:15" customFormat="1">
      <c r="A52" s="210">
        <v>4742</v>
      </c>
      <c r="B52" s="94" t="s">
        <v>705</v>
      </c>
      <c r="C52" s="219">
        <v>85</v>
      </c>
      <c r="D52" s="219">
        <v>6</v>
      </c>
      <c r="E52" s="219">
        <v>79</v>
      </c>
      <c r="F52" s="219">
        <v>83</v>
      </c>
      <c r="G52" s="271">
        <v>6</v>
      </c>
      <c r="H52" s="271">
        <v>77</v>
      </c>
      <c r="I52" s="219">
        <v>2</v>
      </c>
      <c r="J52" s="271">
        <v>0</v>
      </c>
      <c r="K52" s="271">
        <v>2</v>
      </c>
      <c r="L52" s="533" t="s">
        <v>704</v>
      </c>
      <c r="M52" s="533"/>
    </row>
    <row r="53" spans="1:15" customFormat="1" ht="19.5">
      <c r="A53" s="209">
        <v>4751</v>
      </c>
      <c r="B53" s="62" t="s">
        <v>625</v>
      </c>
      <c r="C53" s="221">
        <v>5004</v>
      </c>
      <c r="D53" s="221">
        <v>657</v>
      </c>
      <c r="E53" s="221">
        <v>4347</v>
      </c>
      <c r="F53" s="221">
        <v>4902</v>
      </c>
      <c r="G53" s="270">
        <v>610</v>
      </c>
      <c r="H53" s="270">
        <v>4292</v>
      </c>
      <c r="I53" s="221">
        <v>102</v>
      </c>
      <c r="J53" s="270">
        <v>47</v>
      </c>
      <c r="K53" s="270">
        <v>55</v>
      </c>
      <c r="L53" s="534" t="s">
        <v>582</v>
      </c>
      <c r="M53" s="534"/>
    </row>
    <row r="54" spans="1:15" customFormat="1" ht="39">
      <c r="A54" s="210">
        <v>4752</v>
      </c>
      <c r="B54" s="94" t="s">
        <v>624</v>
      </c>
      <c r="C54" s="219">
        <v>26969</v>
      </c>
      <c r="D54" s="219">
        <v>1407</v>
      </c>
      <c r="E54" s="219">
        <v>25562</v>
      </c>
      <c r="F54" s="219">
        <v>26871</v>
      </c>
      <c r="G54" s="271">
        <v>1407</v>
      </c>
      <c r="H54" s="271">
        <v>25464</v>
      </c>
      <c r="I54" s="219">
        <v>98</v>
      </c>
      <c r="J54" s="271">
        <v>0</v>
      </c>
      <c r="K54" s="271">
        <v>98</v>
      </c>
      <c r="L54" s="533" t="s">
        <v>581</v>
      </c>
      <c r="M54" s="533"/>
    </row>
    <row r="55" spans="1:15" customFormat="1" ht="26.25" customHeight="1">
      <c r="A55" s="209">
        <v>4753</v>
      </c>
      <c r="B55" s="62" t="s">
        <v>623</v>
      </c>
      <c r="C55" s="221">
        <v>909</v>
      </c>
      <c r="D55" s="221">
        <v>47</v>
      </c>
      <c r="E55" s="221">
        <v>862</v>
      </c>
      <c r="F55" s="221">
        <v>895</v>
      </c>
      <c r="G55" s="270">
        <v>47</v>
      </c>
      <c r="H55" s="270">
        <v>848</v>
      </c>
      <c r="I55" s="221">
        <v>14</v>
      </c>
      <c r="J55" s="270">
        <v>0</v>
      </c>
      <c r="K55" s="270">
        <v>14</v>
      </c>
      <c r="L55" s="534" t="s">
        <v>580</v>
      </c>
      <c r="M55" s="534"/>
    </row>
    <row r="56" spans="1:15" customFormat="1">
      <c r="A56" s="210">
        <v>4754</v>
      </c>
      <c r="B56" s="94" t="s">
        <v>545</v>
      </c>
      <c r="C56" s="219">
        <v>4204</v>
      </c>
      <c r="D56" s="219">
        <v>391</v>
      </c>
      <c r="E56" s="219">
        <v>3813</v>
      </c>
      <c r="F56" s="219">
        <v>4184</v>
      </c>
      <c r="G56" s="271">
        <v>390</v>
      </c>
      <c r="H56" s="271">
        <v>3794</v>
      </c>
      <c r="I56" s="219">
        <v>20</v>
      </c>
      <c r="J56" s="271">
        <v>1</v>
      </c>
      <c r="K56" s="271">
        <v>19</v>
      </c>
      <c r="L56" s="533" t="s">
        <v>555</v>
      </c>
      <c r="M56" s="533"/>
    </row>
    <row r="57" spans="1:15" customFormat="1" ht="19.5">
      <c r="A57" s="209">
        <v>4755</v>
      </c>
      <c r="B57" s="62" t="s">
        <v>640</v>
      </c>
      <c r="C57" s="221">
        <v>8241</v>
      </c>
      <c r="D57" s="221">
        <v>207</v>
      </c>
      <c r="E57" s="221">
        <v>8034</v>
      </c>
      <c r="F57" s="221">
        <v>8235</v>
      </c>
      <c r="G57" s="270">
        <v>207</v>
      </c>
      <c r="H57" s="270">
        <v>8028</v>
      </c>
      <c r="I57" s="221">
        <v>6</v>
      </c>
      <c r="J57" s="270">
        <v>0</v>
      </c>
      <c r="K57" s="270">
        <v>6</v>
      </c>
      <c r="L57" s="534" t="s">
        <v>579</v>
      </c>
      <c r="M57" s="534"/>
    </row>
    <row r="58" spans="1:15" customFormat="1">
      <c r="A58" s="210">
        <v>4756</v>
      </c>
      <c r="B58" s="94" t="s">
        <v>634</v>
      </c>
      <c r="C58" s="219">
        <v>423</v>
      </c>
      <c r="D58" s="219">
        <v>4</v>
      </c>
      <c r="E58" s="219">
        <v>419</v>
      </c>
      <c r="F58" s="219">
        <v>421</v>
      </c>
      <c r="G58" s="271">
        <v>4</v>
      </c>
      <c r="H58" s="271">
        <v>417</v>
      </c>
      <c r="I58" s="219">
        <v>2</v>
      </c>
      <c r="J58" s="271">
        <v>0</v>
      </c>
      <c r="K58" s="271">
        <v>2</v>
      </c>
      <c r="L58" s="533" t="s">
        <v>578</v>
      </c>
      <c r="M58" s="533"/>
    </row>
    <row r="59" spans="1:15" customFormat="1" ht="19.5">
      <c r="A59" s="209">
        <v>4761</v>
      </c>
      <c r="B59" s="62" t="s">
        <v>635</v>
      </c>
      <c r="C59" s="221">
        <v>1301</v>
      </c>
      <c r="D59" s="221">
        <v>273</v>
      </c>
      <c r="E59" s="221">
        <v>1028</v>
      </c>
      <c r="F59" s="221">
        <v>1289</v>
      </c>
      <c r="G59" s="270">
        <v>273</v>
      </c>
      <c r="H59" s="270">
        <v>1016</v>
      </c>
      <c r="I59" s="221">
        <v>12</v>
      </c>
      <c r="J59" s="270">
        <v>0</v>
      </c>
      <c r="K59" s="270">
        <v>12</v>
      </c>
      <c r="L59" s="534" t="s">
        <v>577</v>
      </c>
      <c r="M59" s="534"/>
      <c r="O59" s="437"/>
    </row>
    <row r="60" spans="1:15" customFormat="1" ht="19.5">
      <c r="A60" s="211">
        <v>4763</v>
      </c>
      <c r="B60" s="207" t="s">
        <v>637</v>
      </c>
      <c r="C60" s="101">
        <v>1014</v>
      </c>
      <c r="D60" s="101">
        <v>167</v>
      </c>
      <c r="E60" s="101">
        <v>847</v>
      </c>
      <c r="F60" s="101">
        <v>1005</v>
      </c>
      <c r="G60" s="274">
        <v>167</v>
      </c>
      <c r="H60" s="274">
        <v>838</v>
      </c>
      <c r="I60" s="101">
        <v>9</v>
      </c>
      <c r="J60" s="274">
        <v>0</v>
      </c>
      <c r="K60" s="274">
        <v>9</v>
      </c>
      <c r="L60" s="542" t="s">
        <v>575</v>
      </c>
      <c r="M60" s="542"/>
    </row>
    <row r="61" spans="1:15" customFormat="1">
      <c r="A61" s="209">
        <v>4764</v>
      </c>
      <c r="B61" s="62" t="s">
        <v>622</v>
      </c>
      <c r="C61" s="221">
        <v>380</v>
      </c>
      <c r="D61" s="221">
        <v>66</v>
      </c>
      <c r="E61" s="221">
        <v>314</v>
      </c>
      <c r="F61" s="221">
        <v>376</v>
      </c>
      <c r="G61" s="270">
        <v>64</v>
      </c>
      <c r="H61" s="270">
        <v>312</v>
      </c>
      <c r="I61" s="221">
        <v>4</v>
      </c>
      <c r="J61" s="270">
        <v>2</v>
      </c>
      <c r="K61" s="270">
        <v>2</v>
      </c>
      <c r="L61" s="534" t="s">
        <v>574</v>
      </c>
      <c r="M61" s="534"/>
    </row>
    <row r="62" spans="1:15" customFormat="1" ht="39">
      <c r="A62" s="210">
        <v>4771</v>
      </c>
      <c r="B62" s="94" t="s">
        <v>638</v>
      </c>
      <c r="C62" s="219">
        <v>10231</v>
      </c>
      <c r="D62" s="219">
        <v>3497</v>
      </c>
      <c r="E62" s="219">
        <v>6734</v>
      </c>
      <c r="F62" s="219">
        <v>10212</v>
      </c>
      <c r="G62" s="271">
        <v>3497</v>
      </c>
      <c r="H62" s="271">
        <v>6715</v>
      </c>
      <c r="I62" s="219">
        <v>19</v>
      </c>
      <c r="J62" s="271">
        <v>0</v>
      </c>
      <c r="K62" s="271">
        <v>19</v>
      </c>
      <c r="L62" s="533" t="s">
        <v>573</v>
      </c>
      <c r="M62" s="533"/>
    </row>
    <row r="63" spans="1:15" customFormat="1" ht="26.25" customHeight="1">
      <c r="A63" s="209">
        <v>4772</v>
      </c>
      <c r="B63" s="62" t="s">
        <v>639</v>
      </c>
      <c r="C63" s="221">
        <v>2934</v>
      </c>
      <c r="D63" s="221">
        <v>650</v>
      </c>
      <c r="E63" s="221">
        <v>2284</v>
      </c>
      <c r="F63" s="221">
        <v>2924</v>
      </c>
      <c r="G63" s="270">
        <v>648</v>
      </c>
      <c r="H63" s="270">
        <v>2276</v>
      </c>
      <c r="I63" s="221">
        <v>10</v>
      </c>
      <c r="J63" s="270">
        <v>2</v>
      </c>
      <c r="K63" s="270">
        <v>8</v>
      </c>
      <c r="L63" s="534" t="s">
        <v>572</v>
      </c>
      <c r="M63" s="534"/>
    </row>
    <row r="64" spans="1:15" customFormat="1">
      <c r="A64" s="210">
        <v>4774</v>
      </c>
      <c r="B64" s="94" t="s">
        <v>546</v>
      </c>
      <c r="C64" s="219">
        <v>74</v>
      </c>
      <c r="D64" s="219">
        <v>0</v>
      </c>
      <c r="E64" s="219">
        <v>74</v>
      </c>
      <c r="F64" s="219">
        <v>74</v>
      </c>
      <c r="G64" s="271">
        <v>0</v>
      </c>
      <c r="H64" s="271">
        <v>74</v>
      </c>
      <c r="I64" s="219">
        <v>0</v>
      </c>
      <c r="J64" s="271">
        <v>0</v>
      </c>
      <c r="K64" s="271">
        <v>0</v>
      </c>
      <c r="L64" s="533" t="s">
        <v>556</v>
      </c>
      <c r="M64" s="533"/>
    </row>
    <row r="65" spans="1:13" customFormat="1" ht="19.5">
      <c r="A65" s="209">
        <v>4775</v>
      </c>
      <c r="B65" s="62" t="s">
        <v>568</v>
      </c>
      <c r="C65" s="221">
        <v>3520</v>
      </c>
      <c r="D65" s="221">
        <v>367</v>
      </c>
      <c r="E65" s="221">
        <v>3153</v>
      </c>
      <c r="F65" s="221">
        <v>3492</v>
      </c>
      <c r="G65" s="270">
        <v>367</v>
      </c>
      <c r="H65" s="270">
        <v>3125</v>
      </c>
      <c r="I65" s="221">
        <v>28</v>
      </c>
      <c r="J65" s="270">
        <v>0</v>
      </c>
      <c r="K65" s="270">
        <v>28</v>
      </c>
      <c r="L65" s="534" t="s">
        <v>571</v>
      </c>
      <c r="M65" s="534"/>
    </row>
    <row r="66" spans="1:13" customFormat="1" ht="29.25">
      <c r="A66" s="210">
        <v>4776</v>
      </c>
      <c r="B66" s="94" t="s">
        <v>567</v>
      </c>
      <c r="C66" s="219">
        <v>1780</v>
      </c>
      <c r="D66" s="219">
        <v>102</v>
      </c>
      <c r="E66" s="219">
        <v>1678</v>
      </c>
      <c r="F66" s="219">
        <v>1710</v>
      </c>
      <c r="G66" s="271">
        <v>102</v>
      </c>
      <c r="H66" s="271">
        <v>1608</v>
      </c>
      <c r="I66" s="219">
        <v>70</v>
      </c>
      <c r="J66" s="271">
        <v>0</v>
      </c>
      <c r="K66" s="271">
        <v>70</v>
      </c>
      <c r="L66" s="533" t="s">
        <v>570</v>
      </c>
      <c r="M66" s="533"/>
    </row>
    <row r="67" spans="1:13" customFormat="1">
      <c r="A67" s="209">
        <v>4777</v>
      </c>
      <c r="B67" s="62" t="s">
        <v>566</v>
      </c>
      <c r="C67" s="221">
        <v>167</v>
      </c>
      <c r="D67" s="221">
        <v>10</v>
      </c>
      <c r="E67" s="221">
        <v>146</v>
      </c>
      <c r="F67" s="221">
        <v>167</v>
      </c>
      <c r="G67" s="270">
        <v>10</v>
      </c>
      <c r="H67" s="270">
        <v>157</v>
      </c>
      <c r="I67" s="221">
        <v>0</v>
      </c>
      <c r="J67" s="270">
        <v>0</v>
      </c>
      <c r="K67" s="270">
        <v>0</v>
      </c>
      <c r="L67" s="534" t="s">
        <v>569</v>
      </c>
      <c r="M67" s="534"/>
    </row>
    <row r="68" spans="1:13" customFormat="1" ht="19.5">
      <c r="A68" s="210">
        <v>4779</v>
      </c>
      <c r="B68" s="94" t="s">
        <v>565</v>
      </c>
      <c r="C68" s="219">
        <v>3216</v>
      </c>
      <c r="D68" s="219">
        <v>472</v>
      </c>
      <c r="E68" s="219">
        <v>2744</v>
      </c>
      <c r="F68" s="219">
        <v>3204</v>
      </c>
      <c r="G68" s="271">
        <v>472</v>
      </c>
      <c r="H68" s="271">
        <v>2732</v>
      </c>
      <c r="I68" s="219">
        <v>12</v>
      </c>
      <c r="J68" s="271">
        <v>0</v>
      </c>
      <c r="K68" s="271">
        <v>12</v>
      </c>
      <c r="L68" s="533" t="s">
        <v>642</v>
      </c>
      <c r="M68" s="533"/>
    </row>
    <row r="69" spans="1:13">
      <c r="A69" s="209">
        <v>4789</v>
      </c>
      <c r="B69" s="62" t="s">
        <v>728</v>
      </c>
      <c r="C69" s="221">
        <v>85</v>
      </c>
      <c r="D69" s="221">
        <v>0</v>
      </c>
      <c r="E69" s="221">
        <v>85</v>
      </c>
      <c r="F69" s="221">
        <v>85</v>
      </c>
      <c r="G69" s="270">
        <v>0</v>
      </c>
      <c r="H69" s="270">
        <v>85</v>
      </c>
      <c r="I69" s="221">
        <v>0</v>
      </c>
      <c r="J69" s="270">
        <v>0</v>
      </c>
      <c r="K69" s="270">
        <v>0</v>
      </c>
      <c r="L69" s="534" t="s">
        <v>727</v>
      </c>
      <c r="M69" s="534"/>
    </row>
    <row r="70" spans="1:13" ht="28.15" customHeight="1">
      <c r="A70" s="494" t="s">
        <v>207</v>
      </c>
      <c r="B70" s="494"/>
      <c r="C70" s="419" t="s">
        <v>803</v>
      </c>
      <c r="D70" s="419" t="s">
        <v>802</v>
      </c>
      <c r="E70" s="419" t="s">
        <v>801</v>
      </c>
      <c r="F70" s="419" t="s">
        <v>800</v>
      </c>
      <c r="G70" s="419" t="s">
        <v>799</v>
      </c>
      <c r="H70" s="419" t="s">
        <v>798</v>
      </c>
      <c r="I70" s="419" t="s">
        <v>797</v>
      </c>
      <c r="J70" s="419" t="s">
        <v>796</v>
      </c>
      <c r="K70" s="419" t="s">
        <v>795</v>
      </c>
      <c r="L70" s="495" t="s">
        <v>204</v>
      </c>
      <c r="M70" s="495"/>
    </row>
    <row r="76" spans="1:13" ht="16.5">
      <c r="C76" s="440"/>
      <c r="D76" s="440"/>
      <c r="E76" s="440"/>
      <c r="F76" s="440"/>
      <c r="G76" s="440"/>
      <c r="H76" s="440"/>
      <c r="I76" s="440"/>
      <c r="J76" s="440"/>
      <c r="K76" s="440"/>
    </row>
  </sheetData>
  <mergeCells count="77">
    <mergeCell ref="A7:M7"/>
    <mergeCell ref="A8:B8"/>
    <mergeCell ref="L8:M8"/>
    <mergeCell ref="A9:A12"/>
    <mergeCell ref="B9:B12"/>
    <mergeCell ref="C9:E9"/>
    <mergeCell ref="F9:H9"/>
    <mergeCell ref="I9:K9"/>
    <mergeCell ref="L9:M12"/>
    <mergeCell ref="C10:E10"/>
    <mergeCell ref="A6:M6"/>
    <mergeCell ref="A1:M1"/>
    <mergeCell ref="A2:M2"/>
    <mergeCell ref="A3:M3"/>
    <mergeCell ref="A4:M4"/>
    <mergeCell ref="A5:M5"/>
    <mergeCell ref="L23:M23"/>
    <mergeCell ref="F10:H10"/>
    <mergeCell ref="I10:K10"/>
    <mergeCell ref="L13:M13"/>
    <mergeCell ref="L14:M14"/>
    <mergeCell ref="L16:M16"/>
    <mergeCell ref="L17:M17"/>
    <mergeCell ref="L18:M18"/>
    <mergeCell ref="L19:M19"/>
    <mergeCell ref="L20:M20"/>
    <mergeCell ref="L21:M21"/>
    <mergeCell ref="L22:M22"/>
    <mergeCell ref="L15:M15"/>
    <mergeCell ref="L37:M37"/>
    <mergeCell ref="L24:M24"/>
    <mergeCell ref="L25:M25"/>
    <mergeCell ref="L27:M27"/>
    <mergeCell ref="L28:M28"/>
    <mergeCell ref="L29:M29"/>
    <mergeCell ref="L30:M30"/>
    <mergeCell ref="L31:M31"/>
    <mergeCell ref="L32:M32"/>
    <mergeCell ref="L33:M33"/>
    <mergeCell ref="L35:M35"/>
    <mergeCell ref="L36:M36"/>
    <mergeCell ref="L26:M26"/>
    <mergeCell ref="L34:M34"/>
    <mergeCell ref="L49:M49"/>
    <mergeCell ref="L38:M38"/>
    <mergeCell ref="L39:M39"/>
    <mergeCell ref="L40:M40"/>
    <mergeCell ref="L41:M41"/>
    <mergeCell ref="L42:M42"/>
    <mergeCell ref="L43:M43"/>
    <mergeCell ref="L44:M44"/>
    <mergeCell ref="L45:M45"/>
    <mergeCell ref="L46:M46"/>
    <mergeCell ref="L47:M47"/>
    <mergeCell ref="L48:M48"/>
    <mergeCell ref="L61:M61"/>
    <mergeCell ref="L50:M50"/>
    <mergeCell ref="L51:M51"/>
    <mergeCell ref="L52:M52"/>
    <mergeCell ref="L53:M53"/>
    <mergeCell ref="L54:M54"/>
    <mergeCell ref="L55:M55"/>
    <mergeCell ref="L56:M56"/>
    <mergeCell ref="L57:M57"/>
    <mergeCell ref="L58:M58"/>
    <mergeCell ref="L59:M59"/>
    <mergeCell ref="L60:M60"/>
    <mergeCell ref="L68:M68"/>
    <mergeCell ref="A70:B70"/>
    <mergeCell ref="L70:M70"/>
    <mergeCell ref="L62:M62"/>
    <mergeCell ref="L63:M63"/>
    <mergeCell ref="L64:M64"/>
    <mergeCell ref="L65:M65"/>
    <mergeCell ref="L66:M66"/>
    <mergeCell ref="L67:M67"/>
    <mergeCell ref="L69:M69"/>
  </mergeCells>
  <printOptions horizontalCentered="1"/>
  <pageMargins left="0" right="0" top="0.19685039370078741" bottom="0" header="0.31496062992125984" footer="0.31496062992125984"/>
  <pageSetup paperSize="9" scale="85" orientation="landscape" r:id="rId1"/>
  <rowBreaks count="2" manualBreakCount="2">
    <brk id="34" max="12" man="1"/>
    <brk id="60" max="12"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21"/>
  <sheetViews>
    <sheetView tabSelected="1" view="pageBreakPreview" zoomScale="80" zoomScaleSheetLayoutView="80" workbookViewId="0">
      <selection activeCell="H45" sqref="H45"/>
    </sheetView>
  </sheetViews>
  <sheetFormatPr defaultColWidth="9.125" defaultRowHeight="14.25"/>
  <cols>
    <col min="1" max="1" width="7.625" style="14" customWidth="1"/>
    <col min="2" max="2" width="25.625" style="7" customWidth="1"/>
    <col min="3" max="3" width="14.5" style="7" customWidth="1"/>
    <col min="4" max="4" width="11.625" style="7" customWidth="1"/>
    <col min="5" max="6" width="8.75" style="7" customWidth="1"/>
    <col min="7" max="7" width="8.25" style="7" bestFit="1" customWidth="1"/>
    <col min="8" max="8" width="8.75" style="7" customWidth="1"/>
    <col min="9" max="9" width="25.625" style="7" customWidth="1"/>
    <col min="10" max="10" width="7.625" style="7" customWidth="1"/>
    <col min="11" max="16384" width="9.125" style="7"/>
  </cols>
  <sheetData>
    <row r="1" spans="1:13" s="3" customFormat="1" ht="47.25" customHeight="1">
      <c r="A1" s="514"/>
      <c r="B1" s="514"/>
      <c r="C1" s="514"/>
      <c r="D1" s="514"/>
      <c r="E1" s="514"/>
      <c r="F1" s="514"/>
      <c r="G1" s="514"/>
      <c r="H1" s="514"/>
      <c r="I1" s="514"/>
      <c r="J1" s="514"/>
      <c r="K1" s="6"/>
      <c r="L1" s="6"/>
      <c r="M1" s="6"/>
    </row>
    <row r="2" spans="1:13" ht="18">
      <c r="A2" s="515" t="s">
        <v>284</v>
      </c>
      <c r="B2" s="515"/>
      <c r="C2" s="515"/>
      <c r="D2" s="515"/>
      <c r="E2" s="515"/>
      <c r="F2" s="515"/>
      <c r="G2" s="515"/>
      <c r="H2" s="515"/>
      <c r="I2" s="515"/>
      <c r="J2" s="515"/>
    </row>
    <row r="3" spans="1:13" ht="16.5" customHeight="1">
      <c r="A3" s="515" t="s">
        <v>306</v>
      </c>
      <c r="B3" s="515"/>
      <c r="C3" s="515"/>
      <c r="D3" s="515"/>
      <c r="E3" s="515"/>
      <c r="F3" s="515"/>
      <c r="G3" s="515"/>
      <c r="H3" s="515"/>
      <c r="I3" s="515"/>
      <c r="J3" s="515"/>
    </row>
    <row r="4" spans="1:13" ht="16.5" customHeight="1">
      <c r="A4" s="515" t="s">
        <v>653</v>
      </c>
      <c r="B4" s="515"/>
      <c r="C4" s="515"/>
      <c r="D4" s="515"/>
      <c r="E4" s="515"/>
      <c r="F4" s="515"/>
      <c r="G4" s="515"/>
      <c r="H4" s="515"/>
      <c r="I4" s="515"/>
      <c r="J4" s="515"/>
    </row>
    <row r="5" spans="1:13" ht="15.75">
      <c r="A5" s="496" t="s">
        <v>408</v>
      </c>
      <c r="B5" s="496"/>
      <c r="C5" s="496"/>
      <c r="D5" s="496"/>
      <c r="E5" s="496"/>
      <c r="F5" s="496"/>
      <c r="G5" s="496"/>
      <c r="H5" s="496"/>
      <c r="I5" s="496"/>
      <c r="J5" s="496"/>
    </row>
    <row r="6" spans="1:13" ht="15.75">
      <c r="A6" s="496" t="s">
        <v>264</v>
      </c>
      <c r="B6" s="496"/>
      <c r="C6" s="496"/>
      <c r="D6" s="496"/>
      <c r="E6" s="496"/>
      <c r="F6" s="496"/>
      <c r="G6" s="496"/>
      <c r="H6" s="496"/>
      <c r="I6" s="496"/>
      <c r="J6" s="496"/>
    </row>
    <row r="7" spans="1:13" ht="15.75">
      <c r="A7" s="496" t="s">
        <v>654</v>
      </c>
      <c r="B7" s="496"/>
      <c r="C7" s="496"/>
      <c r="D7" s="496"/>
      <c r="E7" s="496"/>
      <c r="F7" s="496"/>
      <c r="G7" s="496"/>
      <c r="H7" s="496"/>
      <c r="I7" s="496"/>
      <c r="J7" s="496"/>
    </row>
    <row r="8" spans="1:13" ht="15.75">
      <c r="A8" s="497" t="s">
        <v>675</v>
      </c>
      <c r="B8" s="497"/>
      <c r="C8" s="498">
        <v>2018</v>
      </c>
      <c r="D8" s="498"/>
      <c r="E8" s="498">
        <v>2008</v>
      </c>
      <c r="F8" s="498"/>
      <c r="G8" s="498"/>
      <c r="H8" s="498"/>
      <c r="I8" s="499" t="s">
        <v>430</v>
      </c>
      <c r="J8" s="499"/>
    </row>
    <row r="9" spans="1:13" customFormat="1" ht="15.75" customHeight="1">
      <c r="A9" s="500" t="s">
        <v>467</v>
      </c>
      <c r="B9" s="503" t="s">
        <v>210</v>
      </c>
      <c r="C9" s="545" t="s">
        <v>226</v>
      </c>
      <c r="D9" s="545"/>
      <c r="E9" s="545"/>
      <c r="F9" s="545" t="s">
        <v>227</v>
      </c>
      <c r="G9" s="545"/>
      <c r="H9" s="545"/>
      <c r="I9" s="506" t="s">
        <v>215</v>
      </c>
      <c r="J9" s="506"/>
    </row>
    <row r="10" spans="1:13" customFormat="1" ht="19.5" customHeight="1">
      <c r="A10" s="501"/>
      <c r="B10" s="504"/>
      <c r="C10" s="546" t="s">
        <v>517</v>
      </c>
      <c r="D10" s="546"/>
      <c r="E10" s="546"/>
      <c r="F10" s="546" t="s">
        <v>228</v>
      </c>
      <c r="G10" s="546"/>
      <c r="H10" s="546"/>
      <c r="I10" s="509"/>
      <c r="J10" s="509"/>
    </row>
    <row r="11" spans="1:13" customFormat="1" ht="16.5" customHeight="1">
      <c r="A11" s="501"/>
      <c r="B11" s="504"/>
      <c r="C11" s="295" t="s">
        <v>204</v>
      </c>
      <c r="D11" s="295" t="s">
        <v>115</v>
      </c>
      <c r="E11" s="295" t="s">
        <v>201</v>
      </c>
      <c r="F11" s="295" t="s">
        <v>204</v>
      </c>
      <c r="G11" s="295" t="s">
        <v>115</v>
      </c>
      <c r="H11" s="295" t="s">
        <v>201</v>
      </c>
      <c r="I11" s="509"/>
      <c r="J11" s="509"/>
    </row>
    <row r="12" spans="1:13" customFormat="1" ht="17.25" customHeight="1">
      <c r="A12" s="502"/>
      <c r="B12" s="505"/>
      <c r="C12" s="290" t="s">
        <v>207</v>
      </c>
      <c r="D12" s="290" t="s">
        <v>225</v>
      </c>
      <c r="E12" s="290" t="s">
        <v>516</v>
      </c>
      <c r="F12" s="290" t="s">
        <v>207</v>
      </c>
      <c r="G12" s="290" t="s">
        <v>225</v>
      </c>
      <c r="H12" s="290" t="s">
        <v>516</v>
      </c>
      <c r="I12" s="510"/>
      <c r="J12" s="510"/>
    </row>
    <row r="13" spans="1:13" customFormat="1" ht="57" customHeight="1" thickBot="1">
      <c r="A13" s="54">
        <v>45</v>
      </c>
      <c r="B13" s="58" t="s">
        <v>532</v>
      </c>
      <c r="C13" s="199">
        <v>1413616</v>
      </c>
      <c r="D13" s="60">
        <v>1362866</v>
      </c>
      <c r="E13" s="60">
        <v>50750</v>
      </c>
      <c r="F13" s="199">
        <v>17671</v>
      </c>
      <c r="G13" s="60">
        <v>17339</v>
      </c>
      <c r="H13" s="60">
        <v>332</v>
      </c>
      <c r="I13" s="512" t="s">
        <v>537</v>
      </c>
      <c r="J13" s="512"/>
    </row>
    <row r="14" spans="1:13" customFormat="1" ht="57" customHeight="1" thickBot="1">
      <c r="A14" s="56">
        <v>46</v>
      </c>
      <c r="B14" s="59" t="s">
        <v>533</v>
      </c>
      <c r="C14" s="197">
        <v>2005317</v>
      </c>
      <c r="D14" s="61">
        <v>1886432</v>
      </c>
      <c r="E14" s="61">
        <v>118885</v>
      </c>
      <c r="F14" s="197">
        <v>32364</v>
      </c>
      <c r="G14" s="61">
        <v>32095</v>
      </c>
      <c r="H14" s="61">
        <v>269</v>
      </c>
      <c r="I14" s="513" t="s">
        <v>536</v>
      </c>
      <c r="J14" s="513"/>
    </row>
    <row r="15" spans="1:13" customFormat="1" ht="57" customHeight="1">
      <c r="A15" s="55">
        <v>47</v>
      </c>
      <c r="B15" s="65" t="s">
        <v>534</v>
      </c>
      <c r="C15" s="198">
        <f>E15+D15</f>
        <v>6261113</v>
      </c>
      <c r="D15" s="66">
        <v>6048436</v>
      </c>
      <c r="E15" s="66">
        <v>212677</v>
      </c>
      <c r="F15" s="198">
        <v>132122</v>
      </c>
      <c r="G15" s="66">
        <v>130760</v>
      </c>
      <c r="H15" s="66">
        <v>1362</v>
      </c>
      <c r="I15" s="493" t="s">
        <v>535</v>
      </c>
      <c r="J15" s="493"/>
    </row>
    <row r="16" spans="1:13" customFormat="1" ht="57" customHeight="1">
      <c r="A16" s="494" t="s">
        <v>207</v>
      </c>
      <c r="B16" s="494"/>
      <c r="C16" s="81">
        <f t="shared" ref="C16:H16" si="0">SUM(C13:C15)</f>
        <v>9680046</v>
      </c>
      <c r="D16" s="81">
        <f t="shared" si="0"/>
        <v>9297734</v>
      </c>
      <c r="E16" s="81">
        <f t="shared" si="0"/>
        <v>382312</v>
      </c>
      <c r="F16" s="81">
        <f t="shared" si="0"/>
        <v>182157</v>
      </c>
      <c r="G16" s="81">
        <f t="shared" si="0"/>
        <v>180194</v>
      </c>
      <c r="H16" s="81">
        <f t="shared" si="0"/>
        <v>1963</v>
      </c>
      <c r="I16" s="495" t="s">
        <v>204</v>
      </c>
      <c r="J16" s="495"/>
    </row>
    <row r="17" spans="1:10" ht="19.5" customHeight="1">
      <c r="A17" s="648" t="s">
        <v>404</v>
      </c>
      <c r="B17" s="648"/>
      <c r="C17" s="648"/>
      <c r="D17" s="648"/>
      <c r="E17" s="648"/>
      <c r="F17" s="649" t="s">
        <v>410</v>
      </c>
      <c r="G17" s="649"/>
      <c r="H17" s="649"/>
      <c r="I17" s="649"/>
      <c r="J17" s="649"/>
    </row>
    <row r="21" spans="1:10" ht="16.5">
      <c r="C21" s="440"/>
      <c r="D21" s="440"/>
      <c r="E21" s="440"/>
      <c r="F21" s="440"/>
      <c r="G21" s="440"/>
      <c r="H21" s="440"/>
      <c r="I21" s="441"/>
    </row>
  </sheetData>
  <mergeCells count="24">
    <mergeCell ref="A6:J6"/>
    <mergeCell ref="A1:J1"/>
    <mergeCell ref="A2:J2"/>
    <mergeCell ref="A3:J3"/>
    <mergeCell ref="A4:J4"/>
    <mergeCell ref="A5:J5"/>
    <mergeCell ref="A7:J7"/>
    <mergeCell ref="A8:B8"/>
    <mergeCell ref="C8:H8"/>
    <mergeCell ref="I8:J8"/>
    <mergeCell ref="A9:A12"/>
    <mergeCell ref="B9:B12"/>
    <mergeCell ref="C9:E9"/>
    <mergeCell ref="F9:H9"/>
    <mergeCell ref="I9:J12"/>
    <mergeCell ref="C10:E10"/>
    <mergeCell ref="A17:E17"/>
    <mergeCell ref="F17:J17"/>
    <mergeCell ref="F10:H10"/>
    <mergeCell ref="I13:J13"/>
    <mergeCell ref="I14:J14"/>
    <mergeCell ref="I15:J15"/>
    <mergeCell ref="A16:B16"/>
    <mergeCell ref="I16:J16"/>
  </mergeCells>
  <printOptions horizontalCentered="1" verticalCentered="1"/>
  <pageMargins left="0" right="0" top="0" bottom="0"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K10"/>
  <sheetViews>
    <sheetView tabSelected="1" view="pageBreakPreview" zoomScaleSheetLayoutView="100" workbookViewId="0">
      <selection activeCell="H45" sqref="H45"/>
    </sheetView>
  </sheetViews>
  <sheetFormatPr defaultColWidth="9" defaultRowHeight="23.25"/>
  <cols>
    <col min="1" max="1" width="5.625" style="23" customWidth="1"/>
    <col min="2" max="2" width="50.625" style="23" customWidth="1"/>
    <col min="3" max="3" width="1.625" style="20" customWidth="1"/>
    <col min="4" max="4" width="50.625" style="20" customWidth="1"/>
    <col min="5" max="5" width="5.625" style="20" customWidth="1"/>
    <col min="6" max="16384" width="9" style="20"/>
  </cols>
  <sheetData>
    <row r="1" spans="1:11" s="16" customFormat="1" ht="49.5" customHeight="1">
      <c r="A1" s="452"/>
      <c r="B1" s="452"/>
      <c r="C1" s="452"/>
      <c r="D1" s="452"/>
      <c r="E1" s="452"/>
      <c r="F1" s="15"/>
      <c r="G1" s="18"/>
      <c r="H1" s="18"/>
    </row>
    <row r="2" spans="1:11" ht="57.75" customHeight="1">
      <c r="A2" s="455" t="s">
        <v>278</v>
      </c>
      <c r="B2" s="455"/>
      <c r="C2" s="19"/>
      <c r="D2" s="458"/>
      <c r="E2" s="458"/>
      <c r="I2" s="19"/>
      <c r="J2" s="19"/>
      <c r="K2" s="19"/>
    </row>
    <row r="3" spans="1:11" ht="86.25" customHeight="1">
      <c r="A3" s="454" t="s">
        <v>719</v>
      </c>
      <c r="B3" s="454"/>
      <c r="D3" s="453" t="s">
        <v>715</v>
      </c>
      <c r="E3" s="453"/>
    </row>
    <row r="4" spans="1:11" ht="69" customHeight="1">
      <c r="A4" s="454" t="s">
        <v>720</v>
      </c>
      <c r="B4" s="454"/>
      <c r="D4" s="453" t="s">
        <v>716</v>
      </c>
      <c r="E4" s="453"/>
    </row>
    <row r="5" spans="1:11" ht="51" customHeight="1">
      <c r="A5" s="457" t="s">
        <v>718</v>
      </c>
      <c r="B5" s="457"/>
      <c r="D5" s="453" t="s">
        <v>717</v>
      </c>
      <c r="E5" s="453"/>
    </row>
    <row r="6" spans="1:11" ht="34.5" customHeight="1">
      <c r="A6" s="457" t="s">
        <v>194</v>
      </c>
      <c r="B6" s="457"/>
      <c r="C6" s="21"/>
      <c r="D6" s="453" t="s">
        <v>193</v>
      </c>
      <c r="E6" s="453"/>
    </row>
    <row r="7" spans="1:11" ht="99.75" customHeight="1">
      <c r="A7" s="456" t="s">
        <v>714</v>
      </c>
      <c r="B7" s="456"/>
      <c r="C7" s="7"/>
      <c r="D7" s="459" t="s">
        <v>713</v>
      </c>
      <c r="E7" s="460"/>
    </row>
    <row r="8" spans="1:11" ht="67.5" customHeight="1">
      <c r="A8" s="22"/>
    </row>
    <row r="9" spans="1:11" ht="67.5" customHeight="1">
      <c r="E9" s="17"/>
    </row>
    <row r="10" spans="1:11" ht="43.5" customHeight="1">
      <c r="A10" s="17"/>
      <c r="B10" s="17"/>
      <c r="D10" s="17"/>
    </row>
  </sheetData>
  <mergeCells count="13">
    <mergeCell ref="A7:B7"/>
    <mergeCell ref="A6:B6"/>
    <mergeCell ref="D2:E2"/>
    <mergeCell ref="A5:B5"/>
    <mergeCell ref="D5:E5"/>
    <mergeCell ref="D6:E6"/>
    <mergeCell ref="D7:E7"/>
    <mergeCell ref="A1:E1"/>
    <mergeCell ref="D4:E4"/>
    <mergeCell ref="A3:B3"/>
    <mergeCell ref="A4:B4"/>
    <mergeCell ref="A2:B2"/>
    <mergeCell ref="D3:E3"/>
  </mergeCells>
  <phoneticPr fontId="18" type="noConversion"/>
  <printOptions horizontalCentered="1" verticalCentered="1"/>
  <pageMargins left="0" right="0" top="0" bottom="0" header="0.3" footer="0.3"/>
  <pageSetup paperSize="9" orientation="landscape" r:id="rId1"/>
  <rowBreaks count="1" manualBreakCount="1">
    <brk id="7" max="4" man="1"/>
  </rowBreaks>
  <drawing r:id="rId2"/>
  <legacyDrawing r:id="rId3"/>
  <oleObjects>
    <mc:AlternateContent xmlns:mc="http://schemas.openxmlformats.org/markup-compatibility/2006">
      <mc:Choice Requires="x14">
        <oleObject progId="MSWordArt.2" shapeId="82947" r:id="rId4">
          <objectPr defaultSize="0" autoPict="0" r:id="rId5">
            <anchor moveWithCells="1" sizeWithCells="1">
              <from>
                <xdr:col>3</xdr:col>
                <xdr:colOff>1762125</xdr:colOff>
                <xdr:row>1</xdr:row>
                <xdr:rowOff>95250</xdr:rowOff>
              </from>
              <to>
                <xdr:col>3</xdr:col>
                <xdr:colOff>2647950</xdr:colOff>
                <xdr:row>1</xdr:row>
                <xdr:rowOff>628650</xdr:rowOff>
              </to>
            </anchor>
          </objectPr>
        </oleObject>
      </mc:Choice>
      <mc:Fallback>
        <oleObject progId="MSWordArt.2" shapeId="82947"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75"/>
  <sheetViews>
    <sheetView tabSelected="1" view="pageBreakPreview" topLeftCell="A49" zoomScaleSheetLayoutView="100" workbookViewId="0">
      <selection activeCell="H45" sqref="H45"/>
    </sheetView>
  </sheetViews>
  <sheetFormatPr defaultColWidth="9.125" defaultRowHeight="14.25"/>
  <cols>
    <col min="1" max="1" width="5.625" style="186" customWidth="1"/>
    <col min="2" max="2" width="40.5" style="181" customWidth="1"/>
    <col min="3" max="3" width="11" style="181" customWidth="1"/>
    <col min="4" max="5" width="7.625" style="181" customWidth="1"/>
    <col min="6" max="6" width="8.75" style="181" customWidth="1"/>
    <col min="7" max="8" width="7.625" style="181" customWidth="1"/>
    <col min="9" max="9" width="35.5" style="181" customWidth="1"/>
    <col min="10" max="10" width="5.625" style="181" customWidth="1"/>
    <col min="11" max="16384" width="9.125" style="181"/>
  </cols>
  <sheetData>
    <row r="1" spans="1:13" s="180" customFormat="1" ht="47.25" customHeight="1">
      <c r="A1" s="651"/>
      <c r="B1" s="651"/>
      <c r="C1" s="651"/>
      <c r="D1" s="651"/>
      <c r="E1" s="651"/>
      <c r="F1" s="651"/>
      <c r="G1" s="651"/>
      <c r="H1" s="651"/>
      <c r="I1" s="651"/>
      <c r="J1" s="651"/>
      <c r="K1" s="179"/>
      <c r="L1" s="179"/>
      <c r="M1" s="179"/>
    </row>
    <row r="2" spans="1:13" ht="17.45" customHeight="1">
      <c r="A2" s="652" t="s">
        <v>284</v>
      </c>
      <c r="B2" s="652"/>
      <c r="C2" s="652"/>
      <c r="D2" s="652"/>
      <c r="E2" s="652"/>
      <c r="F2" s="652"/>
      <c r="G2" s="652"/>
      <c r="H2" s="652"/>
      <c r="I2" s="652"/>
      <c r="J2" s="652"/>
    </row>
    <row r="3" spans="1:13" ht="16.5" customHeight="1">
      <c r="A3" s="652" t="s">
        <v>306</v>
      </c>
      <c r="B3" s="652"/>
      <c r="C3" s="652"/>
      <c r="D3" s="652"/>
      <c r="E3" s="652"/>
      <c r="F3" s="652"/>
      <c r="G3" s="652"/>
      <c r="H3" s="652"/>
      <c r="I3" s="652"/>
      <c r="J3" s="652"/>
    </row>
    <row r="4" spans="1:13" ht="16.5" customHeight="1">
      <c r="A4" s="652" t="s">
        <v>655</v>
      </c>
      <c r="B4" s="652"/>
      <c r="C4" s="652"/>
      <c r="D4" s="652"/>
      <c r="E4" s="652"/>
      <c r="F4" s="652"/>
      <c r="G4" s="652"/>
      <c r="H4" s="652"/>
      <c r="I4" s="652"/>
      <c r="J4" s="652"/>
    </row>
    <row r="5" spans="1:13" ht="15.6" customHeight="1">
      <c r="A5" s="650" t="s">
        <v>408</v>
      </c>
      <c r="B5" s="650"/>
      <c r="C5" s="650"/>
      <c r="D5" s="650"/>
      <c r="E5" s="650"/>
      <c r="F5" s="650"/>
      <c r="G5" s="650"/>
      <c r="H5" s="650"/>
      <c r="I5" s="650"/>
      <c r="J5" s="650"/>
    </row>
    <row r="6" spans="1:13" ht="15.6" customHeight="1">
      <c r="A6" s="650" t="s">
        <v>264</v>
      </c>
      <c r="B6" s="650"/>
      <c r="C6" s="650"/>
      <c r="D6" s="650"/>
      <c r="E6" s="650"/>
      <c r="F6" s="650"/>
      <c r="G6" s="650"/>
      <c r="H6" s="650"/>
      <c r="I6" s="650"/>
      <c r="J6" s="650"/>
    </row>
    <row r="7" spans="1:13" ht="15.6" customHeight="1">
      <c r="A7" s="650" t="s">
        <v>656</v>
      </c>
      <c r="B7" s="650"/>
      <c r="C7" s="650"/>
      <c r="D7" s="650"/>
      <c r="E7" s="650"/>
      <c r="F7" s="650"/>
      <c r="G7" s="650"/>
      <c r="H7" s="650"/>
      <c r="I7" s="650"/>
      <c r="J7" s="650"/>
    </row>
    <row r="8" spans="1:13" ht="15.6" customHeight="1">
      <c r="A8" s="653" t="s">
        <v>676</v>
      </c>
      <c r="B8" s="653"/>
      <c r="C8" s="182"/>
      <c r="D8" s="182"/>
      <c r="E8" s="183">
        <v>2018</v>
      </c>
      <c r="F8" s="184"/>
      <c r="G8" s="182"/>
      <c r="H8" s="294"/>
      <c r="I8" s="654" t="s">
        <v>431</v>
      </c>
      <c r="J8" s="654"/>
    </row>
    <row r="9" spans="1:13" s="92" customFormat="1" ht="19.5" customHeight="1">
      <c r="A9" s="500" t="s">
        <v>441</v>
      </c>
      <c r="B9" s="503" t="s">
        <v>210</v>
      </c>
      <c r="C9" s="643" t="s">
        <v>226</v>
      </c>
      <c r="D9" s="643"/>
      <c r="E9" s="655"/>
      <c r="F9" s="655" t="s">
        <v>227</v>
      </c>
      <c r="G9" s="643"/>
      <c r="H9" s="643"/>
      <c r="I9" s="506" t="s">
        <v>215</v>
      </c>
      <c r="J9" s="506"/>
    </row>
    <row r="10" spans="1:13" s="92" customFormat="1" ht="19.5" customHeight="1">
      <c r="A10" s="501"/>
      <c r="B10" s="504"/>
      <c r="C10" s="628" t="s">
        <v>517</v>
      </c>
      <c r="D10" s="628"/>
      <c r="E10" s="628"/>
      <c r="F10" s="628" t="s">
        <v>228</v>
      </c>
      <c r="G10" s="628"/>
      <c r="H10" s="628"/>
      <c r="I10" s="509"/>
      <c r="J10" s="509"/>
    </row>
    <row r="11" spans="1:13" s="92" customFormat="1" ht="19.5" customHeight="1">
      <c r="A11" s="501"/>
      <c r="B11" s="504"/>
      <c r="C11" s="295" t="s">
        <v>204</v>
      </c>
      <c r="D11" s="295" t="s">
        <v>115</v>
      </c>
      <c r="E11" s="295" t="s">
        <v>201</v>
      </c>
      <c r="F11" s="295" t="s">
        <v>204</v>
      </c>
      <c r="G11" s="295" t="s">
        <v>115</v>
      </c>
      <c r="H11" s="295" t="s">
        <v>201</v>
      </c>
      <c r="I11" s="509"/>
      <c r="J11" s="509"/>
    </row>
    <row r="12" spans="1:13" s="92" customFormat="1" ht="19.5" customHeight="1">
      <c r="A12" s="502"/>
      <c r="B12" s="505"/>
      <c r="C12" s="290" t="s">
        <v>207</v>
      </c>
      <c r="D12" s="290" t="s">
        <v>225</v>
      </c>
      <c r="E12" s="290" t="s">
        <v>516</v>
      </c>
      <c r="F12" s="290" t="s">
        <v>207</v>
      </c>
      <c r="G12" s="290" t="s">
        <v>225</v>
      </c>
      <c r="H12" s="290" t="s">
        <v>516</v>
      </c>
      <c r="I12" s="510"/>
      <c r="J12" s="510"/>
    </row>
    <row r="13" spans="1:13" s="92" customFormat="1" ht="19.5">
      <c r="A13" s="212">
        <v>4511</v>
      </c>
      <c r="B13" s="208" t="s">
        <v>558</v>
      </c>
      <c r="C13" s="217">
        <v>1069040</v>
      </c>
      <c r="D13" s="280">
        <v>1042779</v>
      </c>
      <c r="E13" s="280">
        <v>26261</v>
      </c>
      <c r="F13" s="217">
        <v>10680</v>
      </c>
      <c r="G13" s="280">
        <v>10451</v>
      </c>
      <c r="H13" s="280">
        <v>229</v>
      </c>
      <c r="I13" s="524" t="s">
        <v>557</v>
      </c>
      <c r="J13" s="524"/>
    </row>
    <row r="14" spans="1:13" s="92" customFormat="1" ht="19.5">
      <c r="A14" s="210">
        <v>4512</v>
      </c>
      <c r="B14" s="94" t="s">
        <v>559</v>
      </c>
      <c r="C14" s="219">
        <v>66580</v>
      </c>
      <c r="D14" s="271">
        <v>59163</v>
      </c>
      <c r="E14" s="271">
        <v>7417</v>
      </c>
      <c r="F14" s="219">
        <v>910</v>
      </c>
      <c r="G14" s="271">
        <v>884</v>
      </c>
      <c r="H14" s="271">
        <v>26</v>
      </c>
      <c r="I14" s="533" t="s">
        <v>560</v>
      </c>
      <c r="J14" s="533"/>
    </row>
    <row r="15" spans="1:13" s="185" customFormat="1" ht="19.5">
      <c r="A15" s="209">
        <v>4519</v>
      </c>
      <c r="B15" s="62" t="s">
        <v>722</v>
      </c>
      <c r="C15" s="221">
        <v>1280</v>
      </c>
      <c r="D15" s="270">
        <v>1280</v>
      </c>
      <c r="E15" s="270">
        <v>0</v>
      </c>
      <c r="F15" s="221">
        <v>26</v>
      </c>
      <c r="G15" s="270">
        <v>26</v>
      </c>
      <c r="H15" s="270">
        <v>0</v>
      </c>
      <c r="I15" s="534" t="s">
        <v>723</v>
      </c>
      <c r="J15" s="534"/>
    </row>
    <row r="16" spans="1:13" s="185" customFormat="1" ht="19.5">
      <c r="A16" s="210">
        <v>4531</v>
      </c>
      <c r="B16" s="94" t="s">
        <v>561</v>
      </c>
      <c r="C16" s="219">
        <v>225418</v>
      </c>
      <c r="D16" s="271">
        <v>209435</v>
      </c>
      <c r="E16" s="271">
        <v>15983</v>
      </c>
      <c r="F16" s="219">
        <v>5186</v>
      </c>
      <c r="G16" s="271">
        <v>5114</v>
      </c>
      <c r="H16" s="271">
        <v>72</v>
      </c>
      <c r="I16" s="533" t="s">
        <v>607</v>
      </c>
      <c r="J16" s="533"/>
    </row>
    <row r="17" spans="1:10" s="185" customFormat="1">
      <c r="A17" s="209">
        <v>4532</v>
      </c>
      <c r="B17" s="62" t="s">
        <v>562</v>
      </c>
      <c r="C17" s="221">
        <v>47826</v>
      </c>
      <c r="D17" s="270">
        <v>46736</v>
      </c>
      <c r="E17" s="270">
        <v>1090</v>
      </c>
      <c r="F17" s="221">
        <v>825</v>
      </c>
      <c r="G17" s="270">
        <v>820</v>
      </c>
      <c r="H17" s="270">
        <v>5</v>
      </c>
      <c r="I17" s="534" t="s">
        <v>606</v>
      </c>
      <c r="J17" s="534"/>
    </row>
    <row r="18" spans="1:10" s="185" customFormat="1" ht="19.5">
      <c r="A18" s="210">
        <v>4539</v>
      </c>
      <c r="B18" s="94" t="s">
        <v>563</v>
      </c>
      <c r="C18" s="219">
        <v>3472</v>
      </c>
      <c r="D18" s="271">
        <v>3472</v>
      </c>
      <c r="E18" s="271">
        <v>0</v>
      </c>
      <c r="F18" s="219">
        <v>44</v>
      </c>
      <c r="G18" s="271">
        <v>44</v>
      </c>
      <c r="H18" s="271">
        <v>0</v>
      </c>
      <c r="I18" s="533" t="s">
        <v>605</v>
      </c>
      <c r="J18" s="533"/>
    </row>
    <row r="19" spans="1:10" s="185" customFormat="1">
      <c r="A19" s="209">
        <v>4610</v>
      </c>
      <c r="B19" s="62" t="s">
        <v>538</v>
      </c>
      <c r="C19" s="221">
        <v>105498</v>
      </c>
      <c r="D19" s="270">
        <v>103232</v>
      </c>
      <c r="E19" s="270">
        <v>2266</v>
      </c>
      <c r="F19" s="221">
        <v>2901</v>
      </c>
      <c r="G19" s="270">
        <v>2883</v>
      </c>
      <c r="H19" s="270">
        <v>18</v>
      </c>
      <c r="I19" s="534" t="s">
        <v>547</v>
      </c>
      <c r="J19" s="534"/>
    </row>
    <row r="20" spans="1:10" s="185" customFormat="1">
      <c r="A20" s="210">
        <v>4620</v>
      </c>
      <c r="B20" s="94" t="s">
        <v>564</v>
      </c>
      <c r="C20" s="219">
        <v>109371</v>
      </c>
      <c r="D20" s="271">
        <v>98720</v>
      </c>
      <c r="E20" s="271">
        <v>10651</v>
      </c>
      <c r="F20" s="219">
        <v>2128</v>
      </c>
      <c r="G20" s="271">
        <v>2104</v>
      </c>
      <c r="H20" s="271">
        <v>24</v>
      </c>
      <c r="I20" s="533" t="s">
        <v>604</v>
      </c>
      <c r="J20" s="533"/>
    </row>
    <row r="21" spans="1:10" s="185" customFormat="1">
      <c r="A21" s="209">
        <v>4631</v>
      </c>
      <c r="B21" s="62" t="s">
        <v>539</v>
      </c>
      <c r="C21" s="221">
        <v>13653</v>
      </c>
      <c r="D21" s="270">
        <v>12825</v>
      </c>
      <c r="E21" s="270">
        <v>828</v>
      </c>
      <c r="F21" s="221">
        <v>323</v>
      </c>
      <c r="G21" s="270">
        <v>321</v>
      </c>
      <c r="H21" s="270">
        <v>2</v>
      </c>
      <c r="I21" s="534" t="s">
        <v>548</v>
      </c>
      <c r="J21" s="534"/>
    </row>
    <row r="22" spans="1:10" s="185" customFormat="1">
      <c r="A22" s="210">
        <v>4632</v>
      </c>
      <c r="B22" s="94" t="s">
        <v>608</v>
      </c>
      <c r="C22" s="219">
        <v>271006</v>
      </c>
      <c r="D22" s="271">
        <v>264105</v>
      </c>
      <c r="E22" s="271">
        <v>6901</v>
      </c>
      <c r="F22" s="219">
        <v>5452</v>
      </c>
      <c r="G22" s="271">
        <v>5420</v>
      </c>
      <c r="H22" s="271">
        <v>32</v>
      </c>
      <c r="I22" s="533" t="s">
        <v>603</v>
      </c>
      <c r="J22" s="533"/>
    </row>
    <row r="23" spans="1:10" s="185" customFormat="1" ht="19.5">
      <c r="A23" s="209">
        <v>4641</v>
      </c>
      <c r="B23" s="62" t="s">
        <v>609</v>
      </c>
      <c r="C23" s="221">
        <v>70638</v>
      </c>
      <c r="D23" s="270">
        <v>70638</v>
      </c>
      <c r="E23" s="270">
        <v>0</v>
      </c>
      <c r="F23" s="221">
        <v>1073</v>
      </c>
      <c r="G23" s="270">
        <v>1073</v>
      </c>
      <c r="H23" s="270">
        <v>0</v>
      </c>
      <c r="I23" s="534" t="s">
        <v>602</v>
      </c>
      <c r="J23" s="534"/>
    </row>
    <row r="24" spans="1:10" s="185" customFormat="1" ht="19.5">
      <c r="A24" s="210">
        <v>4647</v>
      </c>
      <c r="B24" s="94" t="s">
        <v>610</v>
      </c>
      <c r="C24" s="219">
        <v>171229</v>
      </c>
      <c r="D24" s="271">
        <v>169645</v>
      </c>
      <c r="E24" s="271">
        <v>1584</v>
      </c>
      <c r="F24" s="219">
        <v>1631</v>
      </c>
      <c r="G24" s="271">
        <v>1627</v>
      </c>
      <c r="H24" s="271">
        <v>4</v>
      </c>
      <c r="I24" s="533" t="s">
        <v>601</v>
      </c>
      <c r="J24" s="533"/>
    </row>
    <row r="25" spans="1:10" s="185" customFormat="1" ht="39">
      <c r="A25" s="209">
        <v>4648</v>
      </c>
      <c r="B25" s="62" t="s">
        <v>611</v>
      </c>
      <c r="C25" s="221">
        <v>96654</v>
      </c>
      <c r="D25" s="270">
        <v>94429</v>
      </c>
      <c r="E25" s="270">
        <v>2225</v>
      </c>
      <c r="F25" s="221">
        <v>2176</v>
      </c>
      <c r="G25" s="270">
        <v>2170</v>
      </c>
      <c r="H25" s="270">
        <v>6</v>
      </c>
      <c r="I25" s="534" t="s">
        <v>600</v>
      </c>
      <c r="J25" s="534"/>
    </row>
    <row r="26" spans="1:10" s="185" customFormat="1" ht="29.25">
      <c r="A26" s="210">
        <v>4649</v>
      </c>
      <c r="B26" s="94" t="s">
        <v>733</v>
      </c>
      <c r="C26" s="219">
        <v>334</v>
      </c>
      <c r="D26" s="271">
        <v>334</v>
      </c>
      <c r="E26" s="271">
        <v>0</v>
      </c>
      <c r="F26" s="219">
        <v>24</v>
      </c>
      <c r="G26" s="271">
        <v>24</v>
      </c>
      <c r="H26" s="271">
        <v>0</v>
      </c>
      <c r="I26" s="533" t="s">
        <v>724</v>
      </c>
      <c r="J26" s="533"/>
    </row>
    <row r="27" spans="1:10" s="185" customFormat="1">
      <c r="A27" s="209">
        <v>4651</v>
      </c>
      <c r="B27" s="62" t="s">
        <v>612</v>
      </c>
      <c r="C27" s="221">
        <v>9702</v>
      </c>
      <c r="D27" s="270">
        <v>9627</v>
      </c>
      <c r="E27" s="270">
        <v>75</v>
      </c>
      <c r="F27" s="221">
        <v>113</v>
      </c>
      <c r="G27" s="270">
        <v>112</v>
      </c>
      <c r="H27" s="270">
        <v>1</v>
      </c>
      <c r="I27" s="534" t="s">
        <v>599</v>
      </c>
      <c r="J27" s="534"/>
    </row>
    <row r="28" spans="1:10" s="185" customFormat="1">
      <c r="A28" s="210">
        <v>4652</v>
      </c>
      <c r="B28" s="94" t="s">
        <v>613</v>
      </c>
      <c r="C28" s="219">
        <v>58546</v>
      </c>
      <c r="D28" s="271">
        <v>55656</v>
      </c>
      <c r="E28" s="271">
        <v>2890</v>
      </c>
      <c r="F28" s="219">
        <v>486</v>
      </c>
      <c r="G28" s="271">
        <v>482</v>
      </c>
      <c r="H28" s="271">
        <v>4</v>
      </c>
      <c r="I28" s="533" t="s">
        <v>598</v>
      </c>
      <c r="J28" s="533"/>
    </row>
    <row r="29" spans="1:10" s="185" customFormat="1">
      <c r="A29" s="209">
        <v>4653</v>
      </c>
      <c r="B29" s="62" t="s">
        <v>614</v>
      </c>
      <c r="C29" s="221">
        <v>51125</v>
      </c>
      <c r="D29" s="270">
        <v>50202</v>
      </c>
      <c r="E29" s="270">
        <v>923</v>
      </c>
      <c r="F29" s="221">
        <v>744</v>
      </c>
      <c r="G29" s="270">
        <v>735</v>
      </c>
      <c r="H29" s="270">
        <v>9</v>
      </c>
      <c r="I29" s="534" t="s">
        <v>597</v>
      </c>
      <c r="J29" s="534"/>
    </row>
    <row r="30" spans="1:10" s="185" customFormat="1">
      <c r="A30" s="210">
        <v>4659</v>
      </c>
      <c r="B30" s="94" t="s">
        <v>615</v>
      </c>
      <c r="C30" s="219">
        <v>252284</v>
      </c>
      <c r="D30" s="271">
        <v>246388</v>
      </c>
      <c r="E30" s="271">
        <v>5896</v>
      </c>
      <c r="F30" s="219">
        <v>3833</v>
      </c>
      <c r="G30" s="271">
        <v>3815</v>
      </c>
      <c r="H30" s="271">
        <v>18</v>
      </c>
      <c r="I30" s="533" t="s">
        <v>549</v>
      </c>
      <c r="J30" s="533"/>
    </row>
    <row r="31" spans="1:10" s="185" customFormat="1" ht="13.9" customHeight="1">
      <c r="A31" s="209">
        <v>4661</v>
      </c>
      <c r="B31" s="62" t="s">
        <v>616</v>
      </c>
      <c r="C31" s="221">
        <v>184006</v>
      </c>
      <c r="D31" s="270">
        <v>109487</v>
      </c>
      <c r="E31" s="270">
        <v>74519</v>
      </c>
      <c r="F31" s="221">
        <v>557</v>
      </c>
      <c r="G31" s="270">
        <v>475</v>
      </c>
      <c r="H31" s="270">
        <v>82</v>
      </c>
      <c r="I31" s="534" t="s">
        <v>596</v>
      </c>
      <c r="J31" s="534"/>
    </row>
    <row r="32" spans="1:10" s="185" customFormat="1">
      <c r="A32" s="211">
        <v>4662</v>
      </c>
      <c r="B32" s="207" t="s">
        <v>540</v>
      </c>
      <c r="C32" s="101">
        <v>8559</v>
      </c>
      <c r="D32" s="274">
        <v>8559</v>
      </c>
      <c r="E32" s="274">
        <v>0</v>
      </c>
      <c r="F32" s="101">
        <v>267</v>
      </c>
      <c r="G32" s="274">
        <v>267</v>
      </c>
      <c r="H32" s="274">
        <v>0</v>
      </c>
      <c r="I32" s="542" t="s">
        <v>550</v>
      </c>
      <c r="J32" s="542"/>
    </row>
    <row r="33" spans="1:13" s="185" customFormat="1" ht="19.5">
      <c r="A33" s="209">
        <v>4663</v>
      </c>
      <c r="B33" s="62" t="s">
        <v>617</v>
      </c>
      <c r="C33" s="221">
        <v>442419</v>
      </c>
      <c r="D33" s="270">
        <v>433845</v>
      </c>
      <c r="E33" s="270">
        <v>8574</v>
      </c>
      <c r="F33" s="221">
        <v>8306</v>
      </c>
      <c r="G33" s="270">
        <v>8246</v>
      </c>
      <c r="H33" s="270">
        <v>60</v>
      </c>
      <c r="I33" s="534" t="s">
        <v>595</v>
      </c>
      <c r="J33" s="534"/>
    </row>
    <row r="34" spans="1:13" customFormat="1" ht="14.45" customHeight="1">
      <c r="A34" s="210">
        <v>4669</v>
      </c>
      <c r="B34" s="94" t="s">
        <v>790</v>
      </c>
      <c r="C34" s="219">
        <v>9381</v>
      </c>
      <c r="D34" s="271">
        <v>9381</v>
      </c>
      <c r="E34" s="271">
        <v>0</v>
      </c>
      <c r="F34" s="219">
        <v>147</v>
      </c>
      <c r="G34" s="271">
        <v>147</v>
      </c>
      <c r="H34" s="271"/>
      <c r="I34" s="533" t="s">
        <v>791</v>
      </c>
      <c r="J34" s="533"/>
      <c r="L34" s="181"/>
      <c r="M34" s="181"/>
    </row>
    <row r="35" spans="1:13" s="185" customFormat="1">
      <c r="A35" s="209">
        <v>4690</v>
      </c>
      <c r="B35" s="62" t="s">
        <v>541</v>
      </c>
      <c r="C35" s="221">
        <v>22548</v>
      </c>
      <c r="D35" s="270">
        <v>22342</v>
      </c>
      <c r="E35" s="270">
        <v>206</v>
      </c>
      <c r="F35" s="221">
        <v>302</v>
      </c>
      <c r="G35" s="270">
        <v>300</v>
      </c>
      <c r="H35" s="270">
        <v>2</v>
      </c>
      <c r="I35" s="534" t="s">
        <v>551</v>
      </c>
      <c r="J35" s="534"/>
    </row>
    <row r="36" spans="1:13" s="185" customFormat="1">
      <c r="A36" s="210">
        <v>4691</v>
      </c>
      <c r="B36" s="94" t="s">
        <v>618</v>
      </c>
      <c r="C36" s="219">
        <v>73300</v>
      </c>
      <c r="D36" s="271">
        <v>73300</v>
      </c>
      <c r="E36" s="271">
        <v>0</v>
      </c>
      <c r="F36" s="219">
        <v>937</v>
      </c>
      <c r="G36" s="271">
        <v>936</v>
      </c>
      <c r="H36" s="271">
        <v>1</v>
      </c>
      <c r="I36" s="533" t="s">
        <v>594</v>
      </c>
      <c r="J36" s="533"/>
    </row>
    <row r="37" spans="1:13" s="185" customFormat="1" ht="19.149999999999999" customHeight="1">
      <c r="A37" s="209">
        <v>4692</v>
      </c>
      <c r="B37" s="62" t="s">
        <v>619</v>
      </c>
      <c r="C37" s="221">
        <v>55065</v>
      </c>
      <c r="D37" s="270">
        <v>53718</v>
      </c>
      <c r="E37" s="270">
        <v>1347</v>
      </c>
      <c r="F37" s="221">
        <v>964</v>
      </c>
      <c r="G37" s="270">
        <v>958</v>
      </c>
      <c r="H37" s="270">
        <v>6</v>
      </c>
      <c r="I37" s="534" t="s">
        <v>593</v>
      </c>
      <c r="J37" s="534"/>
    </row>
    <row r="38" spans="1:13" s="185" customFormat="1" ht="13.9" customHeight="1">
      <c r="A38" s="210">
        <v>4712</v>
      </c>
      <c r="B38" s="94" t="s">
        <v>542</v>
      </c>
      <c r="C38" s="219">
        <v>627231</v>
      </c>
      <c r="D38" s="271">
        <v>614902</v>
      </c>
      <c r="E38" s="271">
        <v>12329</v>
      </c>
      <c r="F38" s="219">
        <v>36845</v>
      </c>
      <c r="G38" s="271">
        <v>36392</v>
      </c>
      <c r="H38" s="271">
        <v>453</v>
      </c>
      <c r="I38" s="533" t="s">
        <v>552</v>
      </c>
      <c r="J38" s="533"/>
    </row>
    <row r="39" spans="1:13" s="185" customFormat="1">
      <c r="A39" s="209">
        <v>4714</v>
      </c>
      <c r="B39" s="62" t="s">
        <v>543</v>
      </c>
      <c r="C39" s="221">
        <v>230965</v>
      </c>
      <c r="D39" s="270">
        <v>229109</v>
      </c>
      <c r="E39" s="270">
        <v>1856</v>
      </c>
      <c r="F39" s="221">
        <v>5203</v>
      </c>
      <c r="G39" s="270">
        <v>5174</v>
      </c>
      <c r="H39" s="270">
        <v>29</v>
      </c>
      <c r="I39" s="534" t="s">
        <v>553</v>
      </c>
      <c r="J39" s="534"/>
    </row>
    <row r="40" spans="1:13" s="185" customFormat="1" ht="13.9" customHeight="1">
      <c r="A40" s="210">
        <v>4719</v>
      </c>
      <c r="B40" s="94" t="s">
        <v>644</v>
      </c>
      <c r="C40" s="219">
        <v>367671</v>
      </c>
      <c r="D40" s="271">
        <v>363052</v>
      </c>
      <c r="E40" s="271">
        <v>4619</v>
      </c>
      <c r="F40" s="219">
        <v>4869</v>
      </c>
      <c r="G40" s="271">
        <v>4853</v>
      </c>
      <c r="H40" s="271">
        <v>16</v>
      </c>
      <c r="I40" s="533" t="s">
        <v>592</v>
      </c>
      <c r="J40" s="533"/>
    </row>
    <row r="41" spans="1:13" s="185" customFormat="1">
      <c r="A41" s="209">
        <v>4720</v>
      </c>
      <c r="B41" s="62" t="s">
        <v>621</v>
      </c>
      <c r="C41" s="221">
        <v>62238</v>
      </c>
      <c r="D41" s="270">
        <v>62238</v>
      </c>
      <c r="E41" s="270">
        <v>0</v>
      </c>
      <c r="F41" s="221">
        <v>1773</v>
      </c>
      <c r="G41" s="270">
        <v>1768</v>
      </c>
      <c r="H41" s="270">
        <v>5</v>
      </c>
      <c r="I41" s="534" t="s">
        <v>591</v>
      </c>
      <c r="J41" s="534"/>
    </row>
    <row r="42" spans="1:13" s="185" customFormat="1">
      <c r="A42" s="210">
        <v>4722</v>
      </c>
      <c r="B42" s="94" t="s">
        <v>631</v>
      </c>
      <c r="C42" s="219">
        <v>61438</v>
      </c>
      <c r="D42" s="271">
        <v>61438</v>
      </c>
      <c r="E42" s="271">
        <v>0</v>
      </c>
      <c r="F42" s="219">
        <v>2109</v>
      </c>
      <c r="G42" s="271">
        <v>2109</v>
      </c>
      <c r="H42" s="271">
        <v>0</v>
      </c>
      <c r="I42" s="533" t="s">
        <v>590</v>
      </c>
      <c r="J42" s="533"/>
    </row>
    <row r="43" spans="1:13" s="185" customFormat="1">
      <c r="A43" s="209">
        <v>4723</v>
      </c>
      <c r="B43" s="62" t="s">
        <v>630</v>
      </c>
      <c r="C43" s="221">
        <v>2175</v>
      </c>
      <c r="D43" s="270">
        <v>2175</v>
      </c>
      <c r="E43" s="270">
        <v>0</v>
      </c>
      <c r="F43" s="221">
        <v>67</v>
      </c>
      <c r="G43" s="270">
        <v>67</v>
      </c>
      <c r="H43" s="270">
        <v>0</v>
      </c>
      <c r="I43" s="534" t="s">
        <v>589</v>
      </c>
      <c r="J43" s="534"/>
    </row>
    <row r="44" spans="1:13" s="185" customFormat="1">
      <c r="A44" s="210">
        <v>4724</v>
      </c>
      <c r="B44" s="94" t="s">
        <v>629</v>
      </c>
      <c r="C44" s="219">
        <v>10250</v>
      </c>
      <c r="D44" s="271">
        <v>7678</v>
      </c>
      <c r="E44" s="271">
        <v>2572</v>
      </c>
      <c r="F44" s="219">
        <v>222</v>
      </c>
      <c r="G44" s="271">
        <v>186</v>
      </c>
      <c r="H44" s="271">
        <v>36</v>
      </c>
      <c r="I44" s="533" t="s">
        <v>588</v>
      </c>
      <c r="J44" s="533"/>
    </row>
    <row r="45" spans="1:13" s="185" customFormat="1">
      <c r="A45" s="209">
        <v>4725</v>
      </c>
      <c r="B45" s="62" t="s">
        <v>628</v>
      </c>
      <c r="C45" s="221">
        <v>1342</v>
      </c>
      <c r="D45" s="270">
        <v>1342</v>
      </c>
      <c r="E45" s="270">
        <v>0</v>
      </c>
      <c r="F45" s="221">
        <v>67</v>
      </c>
      <c r="G45" s="270">
        <v>65</v>
      </c>
      <c r="H45" s="270">
        <v>2</v>
      </c>
      <c r="I45" s="534" t="s">
        <v>587</v>
      </c>
      <c r="J45" s="534"/>
    </row>
    <row r="46" spans="1:13" s="185" customFormat="1">
      <c r="A46" s="210">
        <v>4726</v>
      </c>
      <c r="B46" s="94" t="s">
        <v>544</v>
      </c>
      <c r="C46" s="219">
        <v>48089</v>
      </c>
      <c r="D46" s="271">
        <v>47463</v>
      </c>
      <c r="E46" s="271">
        <v>626</v>
      </c>
      <c r="F46" s="219">
        <v>1019</v>
      </c>
      <c r="G46" s="271">
        <v>1013</v>
      </c>
      <c r="H46" s="271">
        <v>6</v>
      </c>
      <c r="I46" s="533" t="s">
        <v>554</v>
      </c>
      <c r="J46" s="533"/>
    </row>
    <row r="47" spans="1:13" s="185" customFormat="1" ht="13.9" customHeight="1">
      <c r="A47" s="209">
        <v>4727</v>
      </c>
      <c r="B47" s="62" t="s">
        <v>627</v>
      </c>
      <c r="C47" s="221">
        <v>10563</v>
      </c>
      <c r="D47" s="270">
        <v>10563</v>
      </c>
      <c r="E47" s="270">
        <v>0</v>
      </c>
      <c r="F47" s="221">
        <v>263</v>
      </c>
      <c r="G47" s="270">
        <v>263</v>
      </c>
      <c r="H47" s="270">
        <v>0</v>
      </c>
      <c r="I47" s="534" t="s">
        <v>586</v>
      </c>
      <c r="J47" s="534"/>
    </row>
    <row r="48" spans="1:13" s="185" customFormat="1">
      <c r="A48" s="210">
        <v>4728</v>
      </c>
      <c r="B48" s="94" t="s">
        <v>632</v>
      </c>
      <c r="C48" s="219">
        <v>1277</v>
      </c>
      <c r="D48" s="271">
        <v>1277</v>
      </c>
      <c r="E48" s="271">
        <v>0</v>
      </c>
      <c r="F48" s="219">
        <v>49</v>
      </c>
      <c r="G48" s="271">
        <v>49</v>
      </c>
      <c r="H48" s="271">
        <v>0</v>
      </c>
      <c r="I48" s="533" t="s">
        <v>585</v>
      </c>
      <c r="J48" s="533"/>
    </row>
    <row r="49" spans="1:10" s="92" customFormat="1" ht="13.9" customHeight="1">
      <c r="A49" s="209">
        <v>4729</v>
      </c>
      <c r="B49" s="62" t="s">
        <v>641</v>
      </c>
      <c r="C49" s="221">
        <v>3825</v>
      </c>
      <c r="D49" s="270">
        <v>3825</v>
      </c>
      <c r="E49" s="270">
        <v>0</v>
      </c>
      <c r="F49" s="221">
        <v>136</v>
      </c>
      <c r="G49" s="270">
        <v>136</v>
      </c>
      <c r="H49" s="270">
        <v>0</v>
      </c>
      <c r="I49" s="534" t="s">
        <v>643</v>
      </c>
      <c r="J49" s="534"/>
    </row>
    <row r="50" spans="1:10" s="92" customFormat="1">
      <c r="A50" s="209">
        <v>4730</v>
      </c>
      <c r="B50" s="62" t="s">
        <v>626</v>
      </c>
      <c r="C50" s="221">
        <v>507032</v>
      </c>
      <c r="D50" s="270">
        <v>384298</v>
      </c>
      <c r="E50" s="270">
        <v>122734</v>
      </c>
      <c r="F50" s="221">
        <v>5341</v>
      </c>
      <c r="G50" s="270">
        <v>5068</v>
      </c>
      <c r="H50" s="270">
        <v>273</v>
      </c>
      <c r="I50" s="534" t="s">
        <v>584</v>
      </c>
      <c r="J50" s="534"/>
    </row>
    <row r="51" spans="1:10" ht="19.5">
      <c r="A51" s="210">
        <v>4741</v>
      </c>
      <c r="B51" s="94" t="s">
        <v>633</v>
      </c>
      <c r="C51" s="219">
        <v>337264</v>
      </c>
      <c r="D51" s="271">
        <v>331405</v>
      </c>
      <c r="E51" s="271">
        <v>5859</v>
      </c>
      <c r="F51" s="219">
        <v>3622</v>
      </c>
      <c r="G51" s="271">
        <v>3488</v>
      </c>
      <c r="H51" s="271">
        <v>134</v>
      </c>
      <c r="I51" s="533" t="s">
        <v>583</v>
      </c>
      <c r="J51" s="533"/>
    </row>
    <row r="52" spans="1:10">
      <c r="A52" s="209">
        <v>4742</v>
      </c>
      <c r="B52" s="62" t="s">
        <v>705</v>
      </c>
      <c r="C52" s="221">
        <v>3614</v>
      </c>
      <c r="D52" s="270">
        <v>3551</v>
      </c>
      <c r="E52" s="270">
        <v>63</v>
      </c>
      <c r="F52" s="221">
        <v>85</v>
      </c>
      <c r="G52" s="270">
        <v>83</v>
      </c>
      <c r="H52" s="270">
        <v>2</v>
      </c>
      <c r="I52" s="534" t="s">
        <v>704</v>
      </c>
      <c r="J52" s="534"/>
    </row>
    <row r="53" spans="1:10" ht="19.149999999999999" customHeight="1">
      <c r="A53" s="210">
        <v>4751</v>
      </c>
      <c r="B53" s="94" t="s">
        <v>625</v>
      </c>
      <c r="C53" s="219">
        <v>185517</v>
      </c>
      <c r="D53" s="271">
        <v>178047</v>
      </c>
      <c r="E53" s="271">
        <v>7470</v>
      </c>
      <c r="F53" s="219">
        <v>5004</v>
      </c>
      <c r="G53" s="271">
        <v>4902</v>
      </c>
      <c r="H53" s="271">
        <v>102</v>
      </c>
      <c r="I53" s="533" t="s">
        <v>582</v>
      </c>
      <c r="J53" s="533"/>
    </row>
    <row r="54" spans="1:10" ht="29.25">
      <c r="A54" s="209">
        <v>4752</v>
      </c>
      <c r="B54" s="62" t="s">
        <v>624</v>
      </c>
      <c r="C54" s="221">
        <v>1683558</v>
      </c>
      <c r="D54" s="270">
        <v>1660077</v>
      </c>
      <c r="E54" s="270">
        <v>23481</v>
      </c>
      <c r="F54" s="221">
        <v>26969</v>
      </c>
      <c r="G54" s="270">
        <v>26871</v>
      </c>
      <c r="H54" s="270">
        <v>98</v>
      </c>
      <c r="I54" s="534" t="s">
        <v>581</v>
      </c>
      <c r="J54" s="534"/>
    </row>
    <row r="55" spans="1:10" ht="19.5">
      <c r="A55" s="211">
        <v>4753</v>
      </c>
      <c r="B55" s="207" t="s">
        <v>623</v>
      </c>
      <c r="C55" s="101">
        <v>44850</v>
      </c>
      <c r="D55" s="274">
        <v>42628</v>
      </c>
      <c r="E55" s="274">
        <v>2222</v>
      </c>
      <c r="F55" s="101">
        <v>909</v>
      </c>
      <c r="G55" s="274">
        <v>895</v>
      </c>
      <c r="H55" s="274">
        <v>14</v>
      </c>
      <c r="I55" s="542" t="s">
        <v>580</v>
      </c>
      <c r="J55" s="542"/>
    </row>
    <row r="56" spans="1:10">
      <c r="A56" s="209">
        <v>4754</v>
      </c>
      <c r="B56" s="62" t="s">
        <v>545</v>
      </c>
      <c r="C56" s="221">
        <v>261936</v>
      </c>
      <c r="D56" s="270">
        <v>258567</v>
      </c>
      <c r="E56" s="270">
        <v>3369</v>
      </c>
      <c r="F56" s="221">
        <v>4204</v>
      </c>
      <c r="G56" s="270">
        <v>4184</v>
      </c>
      <c r="H56" s="270">
        <v>20</v>
      </c>
      <c r="I56" s="534" t="s">
        <v>555</v>
      </c>
      <c r="J56" s="534"/>
    </row>
    <row r="57" spans="1:10">
      <c r="A57" s="210">
        <v>4755</v>
      </c>
      <c r="B57" s="94" t="s">
        <v>640</v>
      </c>
      <c r="C57" s="219">
        <v>415634</v>
      </c>
      <c r="D57" s="271">
        <v>412448</v>
      </c>
      <c r="E57" s="271">
        <v>3186</v>
      </c>
      <c r="F57" s="219">
        <v>8241</v>
      </c>
      <c r="G57" s="271">
        <v>8235</v>
      </c>
      <c r="H57" s="271">
        <v>6</v>
      </c>
      <c r="I57" s="533" t="s">
        <v>579</v>
      </c>
      <c r="J57" s="533"/>
    </row>
    <row r="58" spans="1:10" ht="13.9" customHeight="1">
      <c r="A58" s="209">
        <v>4756</v>
      </c>
      <c r="B58" s="62" t="s">
        <v>634</v>
      </c>
      <c r="C58" s="221">
        <v>12986</v>
      </c>
      <c r="D58" s="270">
        <v>12008</v>
      </c>
      <c r="E58" s="270">
        <v>978</v>
      </c>
      <c r="F58" s="221">
        <v>423</v>
      </c>
      <c r="G58" s="270">
        <v>421</v>
      </c>
      <c r="H58" s="270">
        <v>2</v>
      </c>
      <c r="I58" s="534" t="s">
        <v>578</v>
      </c>
      <c r="J58" s="534"/>
    </row>
    <row r="59" spans="1:10">
      <c r="A59" s="210">
        <v>4761</v>
      </c>
      <c r="B59" s="94" t="s">
        <v>635</v>
      </c>
      <c r="C59" s="219">
        <v>66509</v>
      </c>
      <c r="D59" s="271">
        <v>65616</v>
      </c>
      <c r="E59" s="271">
        <v>893</v>
      </c>
      <c r="F59" s="219">
        <v>1301</v>
      </c>
      <c r="G59" s="271">
        <v>1289</v>
      </c>
      <c r="H59" s="271">
        <v>12</v>
      </c>
      <c r="I59" s="533" t="s">
        <v>577</v>
      </c>
      <c r="J59" s="533"/>
    </row>
    <row r="60" spans="1:10" ht="19.149999999999999" customHeight="1">
      <c r="A60" s="209">
        <v>4763</v>
      </c>
      <c r="B60" s="62" t="s">
        <v>637</v>
      </c>
      <c r="C60" s="221">
        <v>53151</v>
      </c>
      <c r="D60" s="270">
        <v>52599</v>
      </c>
      <c r="E60" s="270">
        <v>552</v>
      </c>
      <c r="F60" s="221">
        <v>1014</v>
      </c>
      <c r="G60" s="270">
        <v>1005</v>
      </c>
      <c r="H60" s="270">
        <v>9</v>
      </c>
      <c r="I60" s="534" t="s">
        <v>575</v>
      </c>
      <c r="J60" s="534"/>
    </row>
    <row r="61" spans="1:10">
      <c r="A61" s="210">
        <v>4764</v>
      </c>
      <c r="B61" s="94" t="s">
        <v>622</v>
      </c>
      <c r="C61" s="219">
        <v>28224</v>
      </c>
      <c r="D61" s="271">
        <v>26720</v>
      </c>
      <c r="E61" s="271">
        <v>1504</v>
      </c>
      <c r="F61" s="219">
        <v>380</v>
      </c>
      <c r="G61" s="271">
        <v>376</v>
      </c>
      <c r="H61" s="271">
        <v>4</v>
      </c>
      <c r="I61" s="533" t="s">
        <v>574</v>
      </c>
      <c r="J61" s="533"/>
    </row>
    <row r="62" spans="1:10" ht="28.9" customHeight="1">
      <c r="A62" s="209">
        <v>4771</v>
      </c>
      <c r="B62" s="62" t="s">
        <v>638</v>
      </c>
      <c r="C62" s="221">
        <v>535256</v>
      </c>
      <c r="D62" s="270">
        <v>534691</v>
      </c>
      <c r="E62" s="270">
        <v>565</v>
      </c>
      <c r="F62" s="221">
        <v>10231</v>
      </c>
      <c r="G62" s="270">
        <v>10212</v>
      </c>
      <c r="H62" s="270">
        <v>19</v>
      </c>
      <c r="I62" s="534" t="s">
        <v>573</v>
      </c>
      <c r="J62" s="534"/>
    </row>
    <row r="63" spans="1:10" ht="19.149999999999999" customHeight="1">
      <c r="A63" s="210">
        <v>4772</v>
      </c>
      <c r="B63" s="94" t="s">
        <v>639</v>
      </c>
      <c r="C63" s="219">
        <v>235502</v>
      </c>
      <c r="D63" s="271">
        <v>232678</v>
      </c>
      <c r="E63" s="271">
        <v>2824</v>
      </c>
      <c r="F63" s="219">
        <v>2934</v>
      </c>
      <c r="G63" s="271">
        <v>2924</v>
      </c>
      <c r="H63" s="271">
        <v>10</v>
      </c>
      <c r="I63" s="533" t="s">
        <v>572</v>
      </c>
      <c r="J63" s="533"/>
    </row>
    <row r="64" spans="1:10">
      <c r="A64" s="209">
        <v>4774</v>
      </c>
      <c r="B64" s="62" t="s">
        <v>546</v>
      </c>
      <c r="C64" s="221">
        <v>1430</v>
      </c>
      <c r="D64" s="270">
        <v>1430</v>
      </c>
      <c r="E64" s="270">
        <v>0</v>
      </c>
      <c r="F64" s="221">
        <v>74</v>
      </c>
      <c r="G64" s="270">
        <v>74</v>
      </c>
      <c r="H64" s="270">
        <v>0</v>
      </c>
      <c r="I64" s="534" t="s">
        <v>556</v>
      </c>
      <c r="J64" s="534"/>
    </row>
    <row r="65" spans="1:10" ht="19.149999999999999" customHeight="1">
      <c r="A65" s="210">
        <v>4775</v>
      </c>
      <c r="B65" s="94" t="s">
        <v>568</v>
      </c>
      <c r="C65" s="219">
        <v>211145</v>
      </c>
      <c r="D65" s="271">
        <v>201633</v>
      </c>
      <c r="E65" s="271">
        <v>9512</v>
      </c>
      <c r="F65" s="219">
        <v>3520</v>
      </c>
      <c r="G65" s="271">
        <v>3492</v>
      </c>
      <c r="H65" s="271">
        <v>28</v>
      </c>
      <c r="I65" s="533" t="s">
        <v>571</v>
      </c>
      <c r="J65" s="533"/>
    </row>
    <row r="66" spans="1:10" ht="19.5">
      <c r="A66" s="209">
        <v>4776</v>
      </c>
      <c r="B66" s="62" t="s">
        <v>567</v>
      </c>
      <c r="C66" s="221">
        <v>60836</v>
      </c>
      <c r="D66" s="270">
        <v>56920</v>
      </c>
      <c r="E66" s="270">
        <v>3916</v>
      </c>
      <c r="F66" s="221">
        <v>1780</v>
      </c>
      <c r="G66" s="270">
        <v>1710</v>
      </c>
      <c r="H66" s="270">
        <v>70</v>
      </c>
      <c r="I66" s="534" t="s">
        <v>570</v>
      </c>
      <c r="J66" s="534"/>
    </row>
    <row r="67" spans="1:10">
      <c r="A67" s="210">
        <v>4777</v>
      </c>
      <c r="B67" s="94" t="s">
        <v>566</v>
      </c>
      <c r="C67" s="219">
        <v>7908</v>
      </c>
      <c r="D67" s="271">
        <v>7908</v>
      </c>
      <c r="E67" s="271">
        <v>0</v>
      </c>
      <c r="F67" s="219">
        <v>167</v>
      </c>
      <c r="G67" s="271">
        <v>167</v>
      </c>
      <c r="H67" s="271">
        <v>0</v>
      </c>
      <c r="I67" s="533" t="s">
        <v>569</v>
      </c>
      <c r="J67" s="533"/>
    </row>
    <row r="68" spans="1:10" ht="19.149999999999999" customHeight="1">
      <c r="A68" s="209">
        <v>4779</v>
      </c>
      <c r="B68" s="62" t="s">
        <v>565</v>
      </c>
      <c r="C68" s="221">
        <v>175924</v>
      </c>
      <c r="D68" s="270">
        <v>174379</v>
      </c>
      <c r="E68" s="270">
        <v>1545</v>
      </c>
      <c r="F68" s="221">
        <v>3216</v>
      </c>
      <c r="G68" s="270">
        <v>3204</v>
      </c>
      <c r="H68" s="270">
        <v>12</v>
      </c>
      <c r="I68" s="534" t="s">
        <v>642</v>
      </c>
      <c r="J68" s="534"/>
    </row>
    <row r="69" spans="1:10" ht="19.149999999999999" customHeight="1">
      <c r="A69" s="210">
        <v>4789</v>
      </c>
      <c r="B69" s="94" t="s">
        <v>728</v>
      </c>
      <c r="C69" s="338">
        <v>5773</v>
      </c>
      <c r="D69" s="340">
        <v>5773</v>
      </c>
      <c r="E69" s="340">
        <v>0</v>
      </c>
      <c r="F69" s="338">
        <v>85</v>
      </c>
      <c r="G69" s="340">
        <v>85</v>
      </c>
      <c r="H69" s="340">
        <v>0</v>
      </c>
      <c r="I69" s="533" t="s">
        <v>727</v>
      </c>
      <c r="J69" s="533"/>
    </row>
    <row r="70" spans="1:10" ht="25.5" customHeight="1">
      <c r="A70" s="543" t="s">
        <v>207</v>
      </c>
      <c r="B70" s="543"/>
      <c r="C70" s="339" t="s">
        <v>806</v>
      </c>
      <c r="D70" s="339" t="s">
        <v>805</v>
      </c>
      <c r="E70" s="339" t="s">
        <v>804</v>
      </c>
      <c r="F70" s="339" t="s">
        <v>803</v>
      </c>
      <c r="G70" s="339" t="s">
        <v>800</v>
      </c>
      <c r="H70" s="339" t="s">
        <v>797</v>
      </c>
      <c r="I70" s="544" t="s">
        <v>204</v>
      </c>
      <c r="J70" s="544"/>
    </row>
    <row r="71" spans="1:10" ht="21.6" customHeight="1"/>
    <row r="75" spans="1:10" ht="16.5">
      <c r="B75" s="440"/>
      <c r="C75" s="440"/>
      <c r="D75" s="440"/>
      <c r="E75" s="440"/>
      <c r="F75" s="440"/>
      <c r="G75" s="440"/>
    </row>
  </sheetData>
  <mergeCells count="75">
    <mergeCell ref="A7:J7"/>
    <mergeCell ref="A8:B8"/>
    <mergeCell ref="I8:J8"/>
    <mergeCell ref="A9:A12"/>
    <mergeCell ref="B9:B12"/>
    <mergeCell ref="C9:E9"/>
    <mergeCell ref="F9:H9"/>
    <mergeCell ref="I9:J12"/>
    <mergeCell ref="C10:E10"/>
    <mergeCell ref="F10:H10"/>
    <mergeCell ref="A6:J6"/>
    <mergeCell ref="A1:J1"/>
    <mergeCell ref="A2:J2"/>
    <mergeCell ref="A3:J3"/>
    <mergeCell ref="A4:J4"/>
    <mergeCell ref="A5:J5"/>
    <mergeCell ref="I13:J13"/>
    <mergeCell ref="I14:J14"/>
    <mergeCell ref="I15:J15"/>
    <mergeCell ref="I16:J16"/>
    <mergeCell ref="I17:J17"/>
    <mergeCell ref="I25:J25"/>
    <mergeCell ref="I26:J26"/>
    <mergeCell ref="I27:J27"/>
    <mergeCell ref="I28:J28"/>
    <mergeCell ref="I29:J29"/>
    <mergeCell ref="I20:J20"/>
    <mergeCell ref="I21:J21"/>
    <mergeCell ref="I22:J22"/>
    <mergeCell ref="I23:J23"/>
    <mergeCell ref="I24:J24"/>
    <mergeCell ref="I18:J18"/>
    <mergeCell ref="I43:J43"/>
    <mergeCell ref="I31:J31"/>
    <mergeCell ref="I32:J32"/>
    <mergeCell ref="I33:J33"/>
    <mergeCell ref="I35:J35"/>
    <mergeCell ref="I36:J36"/>
    <mergeCell ref="I37:J37"/>
    <mergeCell ref="I38:J38"/>
    <mergeCell ref="I39:J39"/>
    <mergeCell ref="I40:J40"/>
    <mergeCell ref="I41:J41"/>
    <mergeCell ref="I42:J42"/>
    <mergeCell ref="I34:J34"/>
    <mergeCell ref="I30:J30"/>
    <mergeCell ref="I19:J19"/>
    <mergeCell ref="I55:J55"/>
    <mergeCell ref="I44:J44"/>
    <mergeCell ref="I45:J45"/>
    <mergeCell ref="I46:J46"/>
    <mergeCell ref="I47:J47"/>
    <mergeCell ref="I48:J48"/>
    <mergeCell ref="I49:J49"/>
    <mergeCell ref="I50:J50"/>
    <mergeCell ref="I51:J51"/>
    <mergeCell ref="I52:J52"/>
    <mergeCell ref="I53:J53"/>
    <mergeCell ref="I54:J54"/>
    <mergeCell ref="A70:B70"/>
    <mergeCell ref="I70:J70"/>
    <mergeCell ref="I56:J56"/>
    <mergeCell ref="I58:J58"/>
    <mergeCell ref="I60:J60"/>
    <mergeCell ref="I61:J61"/>
    <mergeCell ref="I62:J62"/>
    <mergeCell ref="I63:J63"/>
    <mergeCell ref="I64:J64"/>
    <mergeCell ref="I65:J65"/>
    <mergeCell ref="I66:J66"/>
    <mergeCell ref="I67:J67"/>
    <mergeCell ref="I68:J68"/>
    <mergeCell ref="I57:J57"/>
    <mergeCell ref="I59:J59"/>
    <mergeCell ref="I69:J69"/>
  </mergeCells>
  <printOptions horizontalCentered="1"/>
  <pageMargins left="0" right="0" top="0.39370078740157483" bottom="0" header="0.31496062992125984" footer="0.31496062992125984"/>
  <pageSetup paperSize="9" scale="90" orientation="landscape" r:id="rId1"/>
  <rowBreaks count="2" manualBreakCount="2">
    <brk id="32" max="9" man="1"/>
    <brk id="55" max="9"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4"/>
  <sheetViews>
    <sheetView tabSelected="1" view="pageBreakPreview" zoomScaleSheetLayoutView="100" workbookViewId="0">
      <selection activeCell="H45" sqref="H45"/>
    </sheetView>
  </sheetViews>
  <sheetFormatPr defaultColWidth="9.125" defaultRowHeight="14.25"/>
  <cols>
    <col min="1" max="1" width="7.625" style="14" customWidth="1"/>
    <col min="2" max="2" width="25.625" style="14" customWidth="1"/>
    <col min="3" max="8" width="9.625" style="7" customWidth="1"/>
    <col min="9" max="9" width="25.625" style="7" customWidth="1"/>
    <col min="10" max="10" width="7.625" style="7" customWidth="1"/>
    <col min="11" max="13" width="10.75" style="7" customWidth="1"/>
    <col min="14" max="14" width="31.75" style="7" customWidth="1"/>
    <col min="15" max="15" width="12.75" style="7" customWidth="1"/>
    <col min="16" max="16384" width="9.125" style="7"/>
  </cols>
  <sheetData>
    <row r="1" spans="1:13" s="3" customFormat="1" ht="47.25" customHeight="1">
      <c r="A1" s="514"/>
      <c r="B1" s="514"/>
      <c r="C1" s="514"/>
      <c r="D1" s="514"/>
      <c r="E1" s="514"/>
      <c r="F1" s="514"/>
      <c r="G1" s="514"/>
      <c r="H1" s="514"/>
      <c r="I1" s="514"/>
      <c r="J1" s="514"/>
      <c r="K1" s="6"/>
      <c r="L1" s="6"/>
      <c r="M1" s="6"/>
    </row>
    <row r="2" spans="1:13" ht="17.45" customHeight="1">
      <c r="A2" s="515" t="s">
        <v>253</v>
      </c>
      <c r="B2" s="515"/>
      <c r="C2" s="515"/>
      <c r="D2" s="515"/>
      <c r="E2" s="515"/>
      <c r="F2" s="515"/>
      <c r="G2" s="515"/>
      <c r="H2" s="515"/>
      <c r="I2" s="515"/>
      <c r="J2" s="515"/>
    </row>
    <row r="3" spans="1:13" ht="16.5" customHeight="1">
      <c r="A3" s="515" t="s">
        <v>306</v>
      </c>
      <c r="B3" s="515"/>
      <c r="C3" s="515"/>
      <c r="D3" s="515"/>
      <c r="E3" s="515"/>
      <c r="F3" s="515"/>
      <c r="G3" s="515"/>
      <c r="H3" s="515"/>
      <c r="I3" s="515"/>
      <c r="J3" s="515"/>
    </row>
    <row r="4" spans="1:13" ht="15.6" customHeight="1">
      <c r="A4" s="496" t="s">
        <v>254</v>
      </c>
      <c r="B4" s="496"/>
      <c r="C4" s="496"/>
      <c r="D4" s="496"/>
      <c r="E4" s="496"/>
      <c r="F4" s="496"/>
      <c r="G4" s="496"/>
      <c r="H4" s="496"/>
      <c r="I4" s="496"/>
      <c r="J4" s="496"/>
    </row>
    <row r="5" spans="1:13" ht="15.6" customHeight="1">
      <c r="A5" s="496" t="s">
        <v>264</v>
      </c>
      <c r="B5" s="496"/>
      <c r="C5" s="496"/>
      <c r="D5" s="496"/>
      <c r="E5" s="496"/>
      <c r="F5" s="496"/>
      <c r="G5" s="496"/>
      <c r="H5" s="496"/>
      <c r="I5" s="496"/>
      <c r="J5" s="496"/>
    </row>
    <row r="6" spans="1:13" ht="16.5" customHeight="1">
      <c r="A6" s="557" t="s">
        <v>677</v>
      </c>
      <c r="B6" s="557"/>
      <c r="C6" s="498">
        <v>2018</v>
      </c>
      <c r="D6" s="498"/>
      <c r="E6" s="498">
        <v>2008</v>
      </c>
      <c r="F6" s="498"/>
      <c r="G6" s="498"/>
      <c r="H6" s="498"/>
      <c r="I6" s="528" t="s">
        <v>432</v>
      </c>
      <c r="J6" s="528"/>
      <c r="K6" s="44"/>
    </row>
    <row r="7" spans="1:13" customFormat="1" ht="15.75" customHeight="1">
      <c r="A7" s="553" t="s">
        <v>247</v>
      </c>
      <c r="B7" s="539"/>
      <c r="C7" s="545" t="s">
        <v>226</v>
      </c>
      <c r="D7" s="545"/>
      <c r="E7" s="545"/>
      <c r="F7" s="545" t="s">
        <v>227</v>
      </c>
      <c r="G7" s="545"/>
      <c r="H7" s="545"/>
      <c r="I7" s="506" t="s">
        <v>248</v>
      </c>
      <c r="J7" s="506"/>
    </row>
    <row r="8" spans="1:13" customFormat="1" ht="17.25" customHeight="1">
      <c r="A8" s="554"/>
      <c r="B8" s="540"/>
      <c r="C8" s="546" t="s">
        <v>517</v>
      </c>
      <c r="D8" s="546"/>
      <c r="E8" s="546"/>
      <c r="F8" s="546" t="s">
        <v>228</v>
      </c>
      <c r="G8" s="546"/>
      <c r="H8" s="546"/>
      <c r="I8" s="509"/>
      <c r="J8" s="509"/>
    </row>
    <row r="9" spans="1:13" s="68" customFormat="1" ht="28.5" customHeight="1">
      <c r="A9" s="554"/>
      <c r="B9" s="540"/>
      <c r="C9" s="295" t="s">
        <v>204</v>
      </c>
      <c r="D9" s="295" t="s">
        <v>249</v>
      </c>
      <c r="E9" s="295" t="s">
        <v>250</v>
      </c>
      <c r="F9" s="295" t="s">
        <v>204</v>
      </c>
      <c r="G9" s="295" t="s">
        <v>219</v>
      </c>
      <c r="H9" s="295" t="s">
        <v>220</v>
      </c>
      <c r="I9" s="509"/>
      <c r="J9" s="509"/>
    </row>
    <row r="10" spans="1:13" s="68" customFormat="1" ht="28.5" customHeight="1">
      <c r="A10" s="555"/>
      <c r="B10" s="541"/>
      <c r="C10" s="290" t="s">
        <v>207</v>
      </c>
      <c r="D10" s="290" t="s">
        <v>251</v>
      </c>
      <c r="E10" s="290" t="s">
        <v>252</v>
      </c>
      <c r="F10" s="290" t="s">
        <v>207</v>
      </c>
      <c r="G10" s="290" t="s">
        <v>221</v>
      </c>
      <c r="H10" s="290" t="s">
        <v>222</v>
      </c>
      <c r="I10" s="510"/>
      <c r="J10" s="510"/>
    </row>
    <row r="11" spans="1:13" customFormat="1" ht="26.25" customHeight="1" thickBot="1">
      <c r="A11" s="548" t="s">
        <v>229</v>
      </c>
      <c r="B11" s="548"/>
      <c r="C11" s="86">
        <v>349337</v>
      </c>
      <c r="D11" s="69">
        <v>21218</v>
      </c>
      <c r="E11" s="69">
        <v>328119</v>
      </c>
      <c r="F11" s="86">
        <v>1302</v>
      </c>
      <c r="G11" s="69">
        <v>178</v>
      </c>
      <c r="H11" s="69">
        <v>1124</v>
      </c>
      <c r="I11" s="549" t="s">
        <v>230</v>
      </c>
      <c r="J11" s="549"/>
    </row>
    <row r="12" spans="1:13" customFormat="1" ht="30" customHeight="1" thickBot="1">
      <c r="A12" s="550" t="s">
        <v>231</v>
      </c>
      <c r="B12" s="550"/>
      <c r="C12" s="197">
        <v>0</v>
      </c>
      <c r="D12" s="61">
        <v>0</v>
      </c>
      <c r="E12" s="61">
        <v>0</v>
      </c>
      <c r="F12" s="197">
        <v>422</v>
      </c>
      <c r="G12" s="61">
        <v>5</v>
      </c>
      <c r="H12" s="61">
        <v>417</v>
      </c>
      <c r="I12" s="513" t="s">
        <v>232</v>
      </c>
      <c r="J12" s="513"/>
    </row>
    <row r="13" spans="1:13" customFormat="1" ht="32.25" customHeight="1" thickBot="1">
      <c r="A13" s="548" t="s">
        <v>233</v>
      </c>
      <c r="B13" s="548"/>
      <c r="C13" s="86">
        <v>1968638</v>
      </c>
      <c r="D13" s="69">
        <v>167849</v>
      </c>
      <c r="E13" s="69">
        <v>1800789</v>
      </c>
      <c r="F13" s="86">
        <v>7204</v>
      </c>
      <c r="G13" s="69">
        <v>755</v>
      </c>
      <c r="H13" s="69">
        <v>6449</v>
      </c>
      <c r="I13" s="549" t="s">
        <v>234</v>
      </c>
      <c r="J13" s="549"/>
    </row>
    <row r="14" spans="1:13" customFormat="1" ht="23.25" customHeight="1" thickBot="1">
      <c r="A14" s="550" t="s">
        <v>235</v>
      </c>
      <c r="B14" s="550"/>
      <c r="C14" s="197">
        <v>615835</v>
      </c>
      <c r="D14" s="61">
        <v>43652</v>
      </c>
      <c r="E14" s="61">
        <v>572183</v>
      </c>
      <c r="F14" s="197">
        <v>6878</v>
      </c>
      <c r="G14" s="61">
        <v>1165</v>
      </c>
      <c r="H14" s="61">
        <v>5713</v>
      </c>
      <c r="I14" s="513" t="s">
        <v>236</v>
      </c>
      <c r="J14" s="513"/>
    </row>
    <row r="15" spans="1:13" customFormat="1" ht="39.75" customHeight="1" thickBot="1">
      <c r="A15" s="548" t="s">
        <v>237</v>
      </c>
      <c r="B15" s="548"/>
      <c r="C15" s="86">
        <v>2260718</v>
      </c>
      <c r="D15" s="69">
        <v>124418</v>
      </c>
      <c r="E15" s="69">
        <v>2136300</v>
      </c>
      <c r="F15" s="86">
        <v>29413</v>
      </c>
      <c r="G15" s="69">
        <v>2594</v>
      </c>
      <c r="H15" s="69">
        <v>26819</v>
      </c>
      <c r="I15" s="549" t="s">
        <v>238</v>
      </c>
      <c r="J15" s="549"/>
    </row>
    <row r="16" spans="1:13" customFormat="1" ht="26.25" customHeight="1" thickBot="1">
      <c r="A16" s="550" t="s">
        <v>239</v>
      </c>
      <c r="B16" s="550"/>
      <c r="C16" s="197">
        <v>432172</v>
      </c>
      <c r="D16" s="61">
        <v>54852</v>
      </c>
      <c r="E16" s="61">
        <v>377320</v>
      </c>
      <c r="F16" s="197">
        <v>8467</v>
      </c>
      <c r="G16" s="61">
        <v>1410</v>
      </c>
      <c r="H16" s="61">
        <v>7057</v>
      </c>
      <c r="I16" s="513" t="s">
        <v>240</v>
      </c>
      <c r="J16" s="513"/>
    </row>
    <row r="17" spans="1:10" customFormat="1" ht="36" customHeight="1" thickBot="1">
      <c r="A17" s="548" t="s">
        <v>241</v>
      </c>
      <c r="B17" s="548"/>
      <c r="C17" s="86">
        <v>480006</v>
      </c>
      <c r="D17" s="69">
        <v>31159</v>
      </c>
      <c r="E17" s="69">
        <v>448847</v>
      </c>
      <c r="F17" s="86">
        <v>11707</v>
      </c>
      <c r="G17" s="69">
        <v>1113</v>
      </c>
      <c r="H17" s="69">
        <v>10594</v>
      </c>
      <c r="I17" s="549" t="s">
        <v>242</v>
      </c>
      <c r="J17" s="549"/>
    </row>
    <row r="18" spans="1:10" customFormat="1" ht="30.75" customHeight="1" thickBot="1">
      <c r="A18" s="550" t="s">
        <v>243</v>
      </c>
      <c r="B18" s="550"/>
      <c r="C18" s="197">
        <v>1228263</v>
      </c>
      <c r="D18" s="61">
        <v>78818</v>
      </c>
      <c r="E18" s="61">
        <v>1149445</v>
      </c>
      <c r="F18" s="197">
        <v>46732</v>
      </c>
      <c r="G18" s="61">
        <v>6664</v>
      </c>
      <c r="H18" s="61">
        <v>40068</v>
      </c>
      <c r="I18" s="513" t="s">
        <v>244</v>
      </c>
      <c r="J18" s="513"/>
    </row>
    <row r="19" spans="1:10" customFormat="1" ht="32.25" customHeight="1">
      <c r="A19" s="551" t="s">
        <v>245</v>
      </c>
      <c r="B19" s="551"/>
      <c r="C19" s="87">
        <v>2345076</v>
      </c>
      <c r="D19" s="70">
        <v>124981</v>
      </c>
      <c r="E19" s="70">
        <v>2220095</v>
      </c>
      <c r="F19" s="87">
        <v>70032</v>
      </c>
      <c r="G19" s="70">
        <v>5457</v>
      </c>
      <c r="H19" s="70">
        <v>64575</v>
      </c>
      <c r="I19" s="552" t="s">
        <v>246</v>
      </c>
      <c r="J19" s="552"/>
    </row>
    <row r="20" spans="1:10" customFormat="1" ht="39" customHeight="1">
      <c r="A20" s="494" t="s">
        <v>207</v>
      </c>
      <c r="B20" s="494"/>
      <c r="C20" s="81">
        <f t="shared" ref="C20:H20" si="0">SUM(C11:C19)</f>
        <v>9680045</v>
      </c>
      <c r="D20" s="81">
        <f t="shared" si="0"/>
        <v>646947</v>
      </c>
      <c r="E20" s="81">
        <f t="shared" si="0"/>
        <v>9033098</v>
      </c>
      <c r="F20" s="81">
        <f t="shared" si="0"/>
        <v>182157</v>
      </c>
      <c r="G20" s="81">
        <f t="shared" si="0"/>
        <v>19341</v>
      </c>
      <c r="H20" s="81">
        <f t="shared" si="0"/>
        <v>162816</v>
      </c>
      <c r="I20" s="495" t="s">
        <v>204</v>
      </c>
      <c r="J20" s="495"/>
    </row>
    <row r="22" spans="1:10">
      <c r="B22" s="7"/>
    </row>
    <row r="23" spans="1:10" ht="16.5">
      <c r="B23" s="7"/>
      <c r="C23" s="440"/>
      <c r="D23" s="440"/>
      <c r="E23" s="440"/>
      <c r="F23" s="440"/>
      <c r="G23" s="440"/>
      <c r="H23" s="440"/>
    </row>
    <row r="24" spans="1:10">
      <c r="B24" s="7"/>
    </row>
    <row r="25" spans="1:10">
      <c r="B25" s="7"/>
    </row>
    <row r="26" spans="1:10">
      <c r="B26" s="7"/>
    </row>
    <row r="27" spans="1:10">
      <c r="B27" s="7"/>
    </row>
    <row r="28" spans="1:10">
      <c r="B28" s="7"/>
    </row>
    <row r="29" spans="1:10">
      <c r="B29" s="7"/>
    </row>
    <row r="30" spans="1:10">
      <c r="B30" s="7"/>
    </row>
    <row r="31" spans="1:10">
      <c r="B31" s="7"/>
    </row>
    <row r="32" spans="1:10">
      <c r="B32" s="7"/>
    </row>
    <row r="33" spans="2:2">
      <c r="B33" s="7"/>
    </row>
    <row r="34" spans="2:2">
      <c r="B34" s="7"/>
    </row>
  </sheetData>
  <mergeCells count="34">
    <mergeCell ref="A6:B6"/>
    <mergeCell ref="C6:H6"/>
    <mergeCell ref="I6:J6"/>
    <mergeCell ref="A1:J1"/>
    <mergeCell ref="A2:J2"/>
    <mergeCell ref="A3:J3"/>
    <mergeCell ref="A4:J4"/>
    <mergeCell ref="A5:J5"/>
    <mergeCell ref="A7:B10"/>
    <mergeCell ref="C7:E7"/>
    <mergeCell ref="F7:H7"/>
    <mergeCell ref="I7:J10"/>
    <mergeCell ref="C8:E8"/>
    <mergeCell ref="F8:H8"/>
    <mergeCell ref="A11:B11"/>
    <mergeCell ref="I11:J11"/>
    <mergeCell ref="A12:B12"/>
    <mergeCell ref="I12:J12"/>
    <mergeCell ref="A13:B13"/>
    <mergeCell ref="I13:J13"/>
    <mergeCell ref="A14:B14"/>
    <mergeCell ref="I14:J14"/>
    <mergeCell ref="A15:B15"/>
    <mergeCell ref="I15:J15"/>
    <mergeCell ref="A16:B16"/>
    <mergeCell ref="I16:J16"/>
    <mergeCell ref="A20:B20"/>
    <mergeCell ref="I20:J20"/>
    <mergeCell ref="A17:B17"/>
    <mergeCell ref="I17:J17"/>
    <mergeCell ref="A18:B18"/>
    <mergeCell ref="I18:J18"/>
    <mergeCell ref="A19:B19"/>
    <mergeCell ref="I19:J19"/>
  </mergeCells>
  <printOptions horizontalCentered="1" verticalCentered="1"/>
  <pageMargins left="0" right="0" top="0" bottom="0" header="0.3" footer="0.3"/>
  <pageSetup paperSize="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S14"/>
  <sheetViews>
    <sheetView tabSelected="1" view="pageBreakPreview" zoomScaleSheetLayoutView="100" workbookViewId="0">
      <selection activeCell="H45" sqref="H45"/>
    </sheetView>
  </sheetViews>
  <sheetFormatPr defaultColWidth="9.125" defaultRowHeight="14.25"/>
  <cols>
    <col min="1" max="1" width="7.625" style="14" customWidth="1"/>
    <col min="2" max="2" width="21.625" style="7" customWidth="1"/>
    <col min="3" max="10" width="8.625" style="7" customWidth="1"/>
    <col min="11" max="11" width="21.625" style="7" customWidth="1"/>
    <col min="12" max="12" width="7.625" style="7" customWidth="1"/>
    <col min="13" max="16384" width="9.125" style="7"/>
  </cols>
  <sheetData>
    <row r="1" spans="1:253" s="3" customFormat="1" ht="47.25" customHeight="1">
      <c r="A1" s="514"/>
      <c r="B1" s="514"/>
      <c r="C1" s="514"/>
      <c r="D1" s="514"/>
      <c r="E1" s="514"/>
      <c r="F1" s="514"/>
      <c r="G1" s="514"/>
      <c r="H1" s="514"/>
      <c r="I1" s="514"/>
      <c r="J1" s="514"/>
      <c r="K1" s="514"/>
      <c r="L1" s="514"/>
    </row>
    <row r="2" spans="1:253" ht="21.75" customHeight="1">
      <c r="A2" s="515" t="s">
        <v>276</v>
      </c>
      <c r="B2" s="515"/>
      <c r="C2" s="515"/>
      <c r="D2" s="515"/>
      <c r="E2" s="515"/>
      <c r="F2" s="515"/>
      <c r="G2" s="515"/>
      <c r="H2" s="515"/>
      <c r="I2" s="515"/>
      <c r="J2" s="515"/>
      <c r="K2" s="515"/>
      <c r="L2" s="515"/>
    </row>
    <row r="3" spans="1:253" ht="21.75" customHeight="1">
      <c r="A3" s="515" t="s">
        <v>306</v>
      </c>
      <c r="B3" s="515"/>
      <c r="C3" s="515"/>
      <c r="D3" s="515"/>
      <c r="E3" s="515"/>
      <c r="F3" s="515"/>
      <c r="G3" s="515"/>
      <c r="H3" s="515"/>
      <c r="I3" s="515"/>
      <c r="J3" s="515"/>
      <c r="K3" s="515"/>
      <c r="L3" s="515"/>
    </row>
    <row r="4" spans="1:253" ht="21.75" customHeight="1">
      <c r="A4" s="515" t="s">
        <v>653</v>
      </c>
      <c r="B4" s="515"/>
      <c r="C4" s="515"/>
      <c r="D4" s="515"/>
      <c r="E4" s="515"/>
      <c r="F4" s="515"/>
      <c r="G4" s="515"/>
      <c r="H4" s="515"/>
      <c r="I4" s="515"/>
      <c r="J4" s="515"/>
      <c r="K4" s="515"/>
      <c r="L4" s="515"/>
    </row>
    <row r="5" spans="1:253" ht="15.75" customHeight="1">
      <c r="A5" s="496" t="s">
        <v>277</v>
      </c>
      <c r="B5" s="496"/>
      <c r="C5" s="496"/>
      <c r="D5" s="496"/>
      <c r="E5" s="496"/>
      <c r="F5" s="496"/>
      <c r="G5" s="496"/>
      <c r="H5" s="496"/>
      <c r="I5" s="496"/>
      <c r="J5" s="496"/>
      <c r="K5" s="496"/>
      <c r="L5" s="496"/>
    </row>
    <row r="6" spans="1:253" ht="15.75" customHeight="1">
      <c r="A6" s="496" t="s">
        <v>264</v>
      </c>
      <c r="B6" s="496"/>
      <c r="C6" s="496"/>
      <c r="D6" s="496"/>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6"/>
      <c r="AU6" s="496"/>
      <c r="AV6" s="496"/>
      <c r="AW6" s="496"/>
      <c r="AX6" s="496"/>
      <c r="AY6" s="496"/>
      <c r="AZ6" s="496"/>
      <c r="BA6" s="496"/>
      <c r="BB6" s="496"/>
      <c r="BC6" s="496"/>
      <c r="BD6" s="496"/>
      <c r="BE6" s="496"/>
      <c r="BF6" s="496"/>
      <c r="BG6" s="496"/>
      <c r="BH6" s="496"/>
      <c r="BI6" s="496"/>
      <c r="BJ6" s="496"/>
      <c r="BK6" s="496"/>
      <c r="BL6" s="496"/>
      <c r="BM6" s="496"/>
      <c r="BN6" s="496"/>
      <c r="BO6" s="496"/>
      <c r="BP6" s="496"/>
      <c r="BQ6" s="496"/>
      <c r="BR6" s="496"/>
      <c r="BS6" s="496"/>
      <c r="BT6" s="496"/>
      <c r="BU6" s="496"/>
      <c r="BV6" s="496"/>
      <c r="BW6" s="496"/>
      <c r="BX6" s="496"/>
      <c r="BY6" s="496"/>
      <c r="BZ6" s="496"/>
      <c r="CA6" s="496"/>
      <c r="CB6" s="496"/>
      <c r="CC6" s="496"/>
      <c r="CD6" s="496"/>
      <c r="CE6" s="496"/>
      <c r="CF6" s="496"/>
      <c r="CG6" s="496"/>
      <c r="CH6" s="496"/>
      <c r="CI6" s="496"/>
      <c r="CJ6" s="496"/>
      <c r="CK6" s="496"/>
      <c r="CL6" s="496"/>
      <c r="CM6" s="496"/>
      <c r="CN6" s="496"/>
      <c r="CO6" s="496"/>
      <c r="CP6" s="496"/>
      <c r="CQ6" s="496"/>
      <c r="CR6" s="496"/>
      <c r="CS6" s="496"/>
      <c r="CT6" s="496"/>
      <c r="CU6" s="496"/>
      <c r="CV6" s="496"/>
      <c r="CW6" s="496"/>
      <c r="CX6" s="496"/>
      <c r="CY6" s="496"/>
      <c r="CZ6" s="496"/>
      <c r="DA6" s="496"/>
      <c r="DB6" s="496"/>
      <c r="DC6" s="496"/>
      <c r="DD6" s="496"/>
      <c r="DE6" s="496"/>
      <c r="DF6" s="496"/>
      <c r="DG6" s="496"/>
      <c r="DH6" s="496"/>
      <c r="DI6" s="496"/>
      <c r="DJ6" s="496"/>
      <c r="DK6" s="496"/>
      <c r="DL6" s="496"/>
      <c r="DM6" s="496"/>
      <c r="DN6" s="496"/>
      <c r="DO6" s="496"/>
      <c r="DP6" s="496"/>
      <c r="DQ6" s="496"/>
      <c r="DR6" s="496"/>
      <c r="DS6" s="496"/>
      <c r="DT6" s="496"/>
      <c r="DU6" s="496"/>
      <c r="DV6" s="496"/>
      <c r="DW6" s="496"/>
      <c r="DX6" s="496"/>
      <c r="DY6" s="496"/>
      <c r="DZ6" s="496"/>
      <c r="EA6" s="496"/>
      <c r="EB6" s="496"/>
      <c r="EC6" s="496"/>
      <c r="ED6" s="496"/>
      <c r="EE6" s="496"/>
      <c r="EF6" s="496"/>
      <c r="EG6" s="496"/>
      <c r="EH6" s="496"/>
      <c r="EI6" s="496"/>
      <c r="EJ6" s="496"/>
      <c r="EK6" s="496"/>
      <c r="EL6" s="496"/>
      <c r="EM6" s="496"/>
      <c r="EN6" s="496"/>
      <c r="EO6" s="496"/>
      <c r="EP6" s="496"/>
      <c r="EQ6" s="496"/>
      <c r="ER6" s="496"/>
      <c r="ES6" s="496"/>
      <c r="ET6" s="496"/>
      <c r="EU6" s="496"/>
      <c r="EV6" s="496"/>
      <c r="EW6" s="496"/>
      <c r="EX6" s="496"/>
      <c r="EY6" s="496"/>
      <c r="EZ6" s="496"/>
      <c r="FA6" s="496"/>
      <c r="FB6" s="496"/>
      <c r="FC6" s="496"/>
      <c r="FD6" s="496"/>
      <c r="FE6" s="496"/>
      <c r="FF6" s="496"/>
      <c r="FG6" s="496"/>
      <c r="FH6" s="496"/>
      <c r="FI6" s="496"/>
      <c r="FJ6" s="496"/>
      <c r="FK6" s="496"/>
      <c r="FL6" s="496"/>
      <c r="FM6" s="496"/>
      <c r="FN6" s="496"/>
      <c r="FO6" s="496"/>
      <c r="FP6" s="496"/>
      <c r="FQ6" s="496"/>
      <c r="FR6" s="496"/>
      <c r="FS6" s="496"/>
      <c r="FT6" s="496"/>
      <c r="FU6" s="496"/>
      <c r="FV6" s="496"/>
      <c r="FW6" s="496"/>
      <c r="FX6" s="496"/>
      <c r="FY6" s="496"/>
      <c r="FZ6" s="496"/>
      <c r="GA6" s="496"/>
      <c r="GB6" s="496"/>
      <c r="GC6" s="496"/>
      <c r="GD6" s="496"/>
      <c r="GE6" s="496"/>
      <c r="GF6" s="496"/>
      <c r="GG6" s="496"/>
      <c r="GH6" s="496"/>
      <c r="GI6" s="496"/>
      <c r="GJ6" s="496"/>
      <c r="GK6" s="496"/>
      <c r="GL6" s="496"/>
      <c r="GM6" s="496"/>
      <c r="GN6" s="496"/>
      <c r="GO6" s="496"/>
      <c r="GP6" s="496"/>
      <c r="GQ6" s="496"/>
      <c r="GR6" s="496"/>
      <c r="GS6" s="496"/>
      <c r="GT6" s="496"/>
      <c r="GU6" s="496"/>
      <c r="GV6" s="496"/>
      <c r="GW6" s="496"/>
      <c r="GX6" s="496"/>
      <c r="GY6" s="496"/>
      <c r="GZ6" s="496"/>
      <c r="HA6" s="496"/>
      <c r="HB6" s="496"/>
      <c r="HC6" s="496"/>
      <c r="HD6" s="496"/>
      <c r="HE6" s="496"/>
      <c r="HF6" s="496"/>
      <c r="HG6" s="496"/>
      <c r="HH6" s="496"/>
      <c r="HI6" s="496"/>
      <c r="HJ6" s="496"/>
      <c r="HK6" s="496"/>
      <c r="HL6" s="496"/>
      <c r="HM6" s="496"/>
      <c r="HN6" s="496"/>
      <c r="HO6" s="496"/>
      <c r="HP6" s="496"/>
      <c r="HQ6" s="496"/>
      <c r="HR6" s="496"/>
      <c r="HS6" s="496"/>
      <c r="HT6" s="496"/>
      <c r="HU6" s="496"/>
      <c r="HV6" s="496"/>
      <c r="HW6" s="496"/>
      <c r="HX6" s="496"/>
      <c r="HY6" s="496"/>
      <c r="HZ6" s="496"/>
      <c r="IA6" s="496"/>
      <c r="IB6" s="496"/>
      <c r="IC6" s="496"/>
      <c r="ID6" s="496"/>
      <c r="IE6" s="496"/>
      <c r="IF6" s="496"/>
      <c r="IG6" s="496"/>
      <c r="IH6" s="496"/>
      <c r="II6" s="496"/>
      <c r="IJ6" s="496"/>
      <c r="IK6" s="496"/>
      <c r="IL6" s="496"/>
      <c r="IM6" s="496"/>
      <c r="IN6" s="496"/>
      <c r="IO6" s="496"/>
      <c r="IP6" s="496"/>
      <c r="IQ6" s="496"/>
      <c r="IR6" s="496"/>
      <c r="IS6" s="496"/>
    </row>
    <row r="7" spans="1:253" ht="15.75" customHeight="1">
      <c r="A7" s="496" t="s">
        <v>654</v>
      </c>
      <c r="B7" s="496"/>
      <c r="C7" s="496"/>
      <c r="D7" s="496"/>
      <c r="E7" s="496"/>
      <c r="F7" s="496"/>
      <c r="G7" s="496"/>
      <c r="H7" s="496"/>
      <c r="I7" s="496"/>
      <c r="J7" s="496"/>
      <c r="K7" s="496"/>
      <c r="L7" s="49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286"/>
      <c r="BA7" s="286"/>
      <c r="BB7" s="286"/>
      <c r="BC7" s="286"/>
      <c r="BD7" s="286"/>
      <c r="BE7" s="286"/>
      <c r="BF7" s="286"/>
      <c r="BG7" s="286"/>
      <c r="BH7" s="286"/>
      <c r="BI7" s="286"/>
      <c r="BJ7" s="286"/>
      <c r="BK7" s="286"/>
      <c r="BL7" s="286"/>
      <c r="BM7" s="286"/>
      <c r="BN7" s="286"/>
      <c r="BO7" s="286"/>
      <c r="BP7" s="286"/>
      <c r="BQ7" s="286"/>
      <c r="BR7" s="286"/>
      <c r="BS7" s="286"/>
      <c r="BT7" s="286"/>
      <c r="BU7" s="286"/>
      <c r="BV7" s="286"/>
      <c r="BW7" s="286"/>
      <c r="BX7" s="286"/>
      <c r="BY7" s="286"/>
      <c r="BZ7" s="286"/>
      <c r="CA7" s="286"/>
      <c r="CB7" s="286"/>
      <c r="CC7" s="286"/>
      <c r="CD7" s="286"/>
      <c r="CE7" s="286"/>
      <c r="CF7" s="286"/>
      <c r="CG7" s="286"/>
      <c r="CH7" s="286"/>
      <c r="CI7" s="286"/>
      <c r="CJ7" s="286"/>
      <c r="CK7" s="286"/>
      <c r="CL7" s="286"/>
      <c r="CM7" s="286"/>
      <c r="CN7" s="286"/>
      <c r="CO7" s="286"/>
      <c r="CP7" s="286"/>
      <c r="CQ7" s="286"/>
      <c r="CR7" s="286"/>
      <c r="CS7" s="286"/>
      <c r="CT7" s="286"/>
      <c r="CU7" s="286"/>
      <c r="CV7" s="286"/>
      <c r="CW7" s="286"/>
      <c r="CX7" s="286"/>
      <c r="CY7" s="286"/>
      <c r="CZ7" s="286"/>
      <c r="DA7" s="286"/>
      <c r="DB7" s="286"/>
      <c r="DC7" s="286"/>
      <c r="DD7" s="286"/>
      <c r="DE7" s="286"/>
      <c r="DF7" s="286"/>
      <c r="DG7" s="286"/>
      <c r="DH7" s="286"/>
      <c r="DI7" s="286"/>
      <c r="DJ7" s="286"/>
      <c r="DK7" s="286"/>
      <c r="DL7" s="286"/>
      <c r="DM7" s="286"/>
      <c r="DN7" s="286"/>
      <c r="DO7" s="286"/>
      <c r="DP7" s="286"/>
      <c r="DQ7" s="286"/>
      <c r="DR7" s="286"/>
      <c r="DS7" s="286"/>
      <c r="DT7" s="286"/>
      <c r="DU7" s="286"/>
      <c r="DV7" s="286"/>
      <c r="DW7" s="286"/>
      <c r="DX7" s="286"/>
      <c r="DY7" s="286"/>
      <c r="DZ7" s="286"/>
      <c r="EA7" s="286"/>
      <c r="EB7" s="286"/>
      <c r="EC7" s="286"/>
      <c r="ED7" s="286"/>
      <c r="EE7" s="286"/>
      <c r="EF7" s="286"/>
      <c r="EG7" s="286"/>
      <c r="EH7" s="286"/>
      <c r="EI7" s="286"/>
      <c r="EJ7" s="286"/>
      <c r="EK7" s="286"/>
      <c r="EL7" s="286"/>
      <c r="EM7" s="286"/>
      <c r="EN7" s="286"/>
      <c r="EO7" s="286"/>
      <c r="EP7" s="286"/>
      <c r="EQ7" s="286"/>
      <c r="ER7" s="286"/>
      <c r="ES7" s="286"/>
      <c r="ET7" s="286"/>
      <c r="EU7" s="286"/>
      <c r="EV7" s="286"/>
      <c r="EW7" s="286"/>
      <c r="EX7" s="286"/>
      <c r="EY7" s="286"/>
      <c r="EZ7" s="286"/>
      <c r="FA7" s="286"/>
      <c r="FB7" s="286"/>
      <c r="FC7" s="286"/>
      <c r="FD7" s="286"/>
      <c r="FE7" s="286"/>
      <c r="FF7" s="286"/>
      <c r="FG7" s="286"/>
      <c r="FH7" s="286"/>
      <c r="FI7" s="286"/>
      <c r="FJ7" s="286"/>
      <c r="FK7" s="286"/>
      <c r="FL7" s="286"/>
      <c r="FM7" s="286"/>
      <c r="FN7" s="286"/>
      <c r="FO7" s="286"/>
      <c r="FP7" s="286"/>
      <c r="FQ7" s="286"/>
      <c r="FR7" s="286"/>
      <c r="FS7" s="286"/>
      <c r="FT7" s="286"/>
      <c r="FU7" s="286"/>
      <c r="FV7" s="286"/>
      <c r="FW7" s="286"/>
      <c r="FX7" s="286"/>
      <c r="FY7" s="286"/>
      <c r="FZ7" s="286"/>
      <c r="GA7" s="286"/>
      <c r="GB7" s="286"/>
      <c r="GC7" s="286"/>
      <c r="GD7" s="286"/>
      <c r="GE7" s="286"/>
      <c r="GF7" s="286"/>
      <c r="GG7" s="286"/>
      <c r="GH7" s="286"/>
      <c r="GI7" s="286"/>
      <c r="GJ7" s="286"/>
      <c r="GK7" s="286"/>
      <c r="GL7" s="286"/>
      <c r="GM7" s="286"/>
      <c r="GN7" s="286"/>
      <c r="GO7" s="286"/>
      <c r="GP7" s="286"/>
      <c r="GQ7" s="286"/>
      <c r="GR7" s="286"/>
      <c r="GS7" s="286"/>
      <c r="GT7" s="286"/>
      <c r="GU7" s="286"/>
      <c r="GV7" s="286"/>
      <c r="GW7" s="286"/>
      <c r="GX7" s="286"/>
      <c r="GY7" s="286"/>
      <c r="GZ7" s="286"/>
      <c r="HA7" s="286"/>
      <c r="HB7" s="286"/>
      <c r="HC7" s="286"/>
      <c r="HD7" s="286"/>
      <c r="HE7" s="286"/>
      <c r="HF7" s="286"/>
      <c r="HG7" s="286"/>
      <c r="HH7" s="286"/>
      <c r="HI7" s="286"/>
      <c r="HJ7" s="286"/>
      <c r="HK7" s="286"/>
      <c r="HL7" s="286"/>
      <c r="HM7" s="286"/>
      <c r="HN7" s="286"/>
      <c r="HO7" s="286"/>
      <c r="HP7" s="286"/>
      <c r="HQ7" s="286"/>
      <c r="HR7" s="286"/>
      <c r="HS7" s="286"/>
      <c r="HT7" s="286"/>
      <c r="HU7" s="286"/>
      <c r="HV7" s="286"/>
      <c r="HW7" s="286"/>
      <c r="HX7" s="286"/>
      <c r="HY7" s="286"/>
      <c r="HZ7" s="286"/>
      <c r="IA7" s="286"/>
      <c r="IB7" s="286"/>
      <c r="IC7" s="286"/>
      <c r="ID7" s="286"/>
      <c r="IE7" s="286"/>
      <c r="IF7" s="286"/>
      <c r="IG7" s="286"/>
      <c r="IH7" s="286"/>
      <c r="II7" s="286"/>
      <c r="IJ7" s="286"/>
      <c r="IK7" s="286"/>
      <c r="IL7" s="286"/>
      <c r="IM7" s="286"/>
      <c r="IN7" s="286"/>
      <c r="IO7" s="286"/>
      <c r="IP7" s="286"/>
      <c r="IQ7" s="286"/>
      <c r="IR7" s="286"/>
      <c r="IS7" s="286"/>
    </row>
    <row r="8" spans="1:253" ht="16.5" customHeight="1">
      <c r="A8" s="497" t="s">
        <v>678</v>
      </c>
      <c r="B8" s="497"/>
      <c r="C8" s="498">
        <v>2018</v>
      </c>
      <c r="D8" s="498"/>
      <c r="E8" s="498"/>
      <c r="F8" s="498">
        <v>2008</v>
      </c>
      <c r="G8" s="498"/>
      <c r="H8" s="498"/>
      <c r="I8" s="498"/>
      <c r="J8" s="498"/>
      <c r="K8" s="528" t="s">
        <v>297</v>
      </c>
      <c r="L8" s="528"/>
    </row>
    <row r="9" spans="1:253" ht="54.6" customHeight="1">
      <c r="A9" s="506" t="s">
        <v>443</v>
      </c>
      <c r="B9" s="500" t="s">
        <v>210</v>
      </c>
      <c r="C9" s="293" t="s">
        <v>256</v>
      </c>
      <c r="D9" s="293" t="s">
        <v>257</v>
      </c>
      <c r="E9" s="293" t="s">
        <v>269</v>
      </c>
      <c r="F9" s="293" t="s">
        <v>270</v>
      </c>
      <c r="G9" s="293" t="s">
        <v>734</v>
      </c>
      <c r="H9" s="293" t="s">
        <v>105</v>
      </c>
      <c r="I9" s="293" t="s">
        <v>106</v>
      </c>
      <c r="J9" s="293" t="s">
        <v>271</v>
      </c>
      <c r="K9" s="507" t="s">
        <v>215</v>
      </c>
      <c r="L9" s="507"/>
    </row>
    <row r="10" spans="1:253" ht="48" customHeight="1">
      <c r="A10" s="510"/>
      <c r="B10" s="502"/>
      <c r="C10" s="88" t="s">
        <v>207</v>
      </c>
      <c r="D10" s="290" t="s">
        <v>272</v>
      </c>
      <c r="E10" s="290" t="s">
        <v>273</v>
      </c>
      <c r="F10" s="290" t="s">
        <v>274</v>
      </c>
      <c r="G10" s="290" t="s">
        <v>191</v>
      </c>
      <c r="H10" s="290" t="s">
        <v>107</v>
      </c>
      <c r="I10" s="290" t="s">
        <v>420</v>
      </c>
      <c r="J10" s="290" t="s">
        <v>275</v>
      </c>
      <c r="K10" s="508"/>
      <c r="L10" s="508"/>
    </row>
    <row r="11" spans="1:253" customFormat="1" ht="83.25" customHeight="1" thickBot="1">
      <c r="A11" s="54">
        <v>45</v>
      </c>
      <c r="B11" s="58" t="s">
        <v>532</v>
      </c>
      <c r="C11" s="199">
        <v>209543</v>
      </c>
      <c r="D11" s="60">
        <v>55713</v>
      </c>
      <c r="E11" s="60">
        <v>13974</v>
      </c>
      <c r="F11" s="60">
        <v>21607</v>
      </c>
      <c r="G11" s="60">
        <v>12010</v>
      </c>
      <c r="H11" s="60">
        <v>23976</v>
      </c>
      <c r="I11" s="60">
        <v>36621</v>
      </c>
      <c r="J11" s="60">
        <v>45642</v>
      </c>
      <c r="K11" s="512" t="s">
        <v>537</v>
      </c>
      <c r="L11" s="512"/>
    </row>
    <row r="12" spans="1:253" customFormat="1" ht="83.25" customHeight="1" thickBot="1">
      <c r="A12" s="56">
        <v>46</v>
      </c>
      <c r="B12" s="59" t="s">
        <v>533</v>
      </c>
      <c r="C12" s="197">
        <f>J12+I12+H12+G12+F12+E12+D12</f>
        <v>369137</v>
      </c>
      <c r="D12" s="61">
        <v>105487</v>
      </c>
      <c r="E12" s="61">
        <v>25904</v>
      </c>
      <c r="F12" s="61">
        <v>30574</v>
      </c>
      <c r="G12" s="61">
        <v>10391</v>
      </c>
      <c r="H12" s="61">
        <v>38467</v>
      </c>
      <c r="I12" s="61">
        <v>75781</v>
      </c>
      <c r="J12" s="61">
        <v>82533</v>
      </c>
      <c r="K12" s="513" t="s">
        <v>536</v>
      </c>
      <c r="L12" s="513"/>
    </row>
    <row r="13" spans="1:253" customFormat="1" ht="83.25" customHeight="1">
      <c r="A13" s="55">
        <v>47</v>
      </c>
      <c r="B13" s="65" t="s">
        <v>534</v>
      </c>
      <c r="C13" s="198">
        <f>J13+I13+H13+G13+F13+E13+D13</f>
        <v>835589</v>
      </c>
      <c r="D13" s="66">
        <v>140207</v>
      </c>
      <c r="E13" s="66">
        <v>65512</v>
      </c>
      <c r="F13" s="66">
        <v>121201</v>
      </c>
      <c r="G13" s="66">
        <v>61459</v>
      </c>
      <c r="H13" s="66">
        <v>189273</v>
      </c>
      <c r="I13" s="66">
        <v>157436</v>
      </c>
      <c r="J13" s="66">
        <v>100501</v>
      </c>
      <c r="K13" s="493" t="s">
        <v>535</v>
      </c>
      <c r="L13" s="493"/>
    </row>
    <row r="14" spans="1:253" customFormat="1" ht="57" customHeight="1">
      <c r="A14" s="495" t="s">
        <v>207</v>
      </c>
      <c r="B14" s="495"/>
      <c r="C14" s="439">
        <f t="shared" ref="C14:J14" si="0">C11+C12+C13</f>
        <v>1414269</v>
      </c>
      <c r="D14" s="439">
        <f t="shared" si="0"/>
        <v>301407</v>
      </c>
      <c r="E14" s="439">
        <f t="shared" si="0"/>
        <v>105390</v>
      </c>
      <c r="F14" s="439">
        <f t="shared" si="0"/>
        <v>173382</v>
      </c>
      <c r="G14" s="439">
        <f t="shared" si="0"/>
        <v>83860</v>
      </c>
      <c r="H14" s="439">
        <f t="shared" si="0"/>
        <v>251716</v>
      </c>
      <c r="I14" s="439">
        <f t="shared" si="0"/>
        <v>269838</v>
      </c>
      <c r="J14" s="439">
        <f t="shared" si="0"/>
        <v>228676</v>
      </c>
      <c r="K14" s="656" t="s">
        <v>204</v>
      </c>
      <c r="L14" s="656"/>
    </row>
  </sheetData>
  <mergeCells count="39">
    <mergeCell ref="A6:L6"/>
    <mergeCell ref="A1:L1"/>
    <mergeCell ref="A2:L2"/>
    <mergeCell ref="A3:L3"/>
    <mergeCell ref="A4:L4"/>
    <mergeCell ref="A5:L5"/>
    <mergeCell ref="DN6:DY6"/>
    <mergeCell ref="DZ6:EK6"/>
    <mergeCell ref="EL6:EW6"/>
    <mergeCell ref="M6:U6"/>
    <mergeCell ref="V6:AG6"/>
    <mergeCell ref="AH6:AS6"/>
    <mergeCell ref="AT6:BE6"/>
    <mergeCell ref="BF6:BQ6"/>
    <mergeCell ref="BR6:CC6"/>
    <mergeCell ref="HR6:IC6"/>
    <mergeCell ref="ID6:IO6"/>
    <mergeCell ref="IP6:IS6"/>
    <mergeCell ref="A7:L7"/>
    <mergeCell ref="A8:B8"/>
    <mergeCell ref="C8:J8"/>
    <mergeCell ref="K8:L8"/>
    <mergeCell ref="EX6:FI6"/>
    <mergeCell ref="FJ6:FU6"/>
    <mergeCell ref="FV6:GG6"/>
    <mergeCell ref="GH6:GS6"/>
    <mergeCell ref="GT6:HE6"/>
    <mergeCell ref="HF6:HQ6"/>
    <mergeCell ref="CD6:CO6"/>
    <mergeCell ref="CP6:DA6"/>
    <mergeCell ref="DB6:DM6"/>
    <mergeCell ref="A14:B14"/>
    <mergeCell ref="K14:L14"/>
    <mergeCell ref="A9:A10"/>
    <mergeCell ref="B9:B10"/>
    <mergeCell ref="K9:L10"/>
    <mergeCell ref="K11:L11"/>
    <mergeCell ref="K12:L12"/>
    <mergeCell ref="K13:L13"/>
  </mergeCells>
  <printOptions horizontalCentered="1" verticalCentered="1"/>
  <pageMargins left="0" right="0" top="0" bottom="0" header="0.3" footer="0.3"/>
  <pageSetup paperSize="9" scale="9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70"/>
  <sheetViews>
    <sheetView tabSelected="1" view="pageBreakPreview" topLeftCell="A49" zoomScaleSheetLayoutView="100" workbookViewId="0">
      <selection activeCell="H45" sqref="H45"/>
    </sheetView>
  </sheetViews>
  <sheetFormatPr defaultColWidth="9.125" defaultRowHeight="14.25"/>
  <cols>
    <col min="1" max="1" width="5.75" style="14" customWidth="1"/>
    <col min="2" max="2" width="35.75" style="7" customWidth="1"/>
    <col min="3" max="3" width="8.625" style="7" customWidth="1"/>
    <col min="4" max="10" width="8.75" style="7" customWidth="1"/>
    <col min="11" max="11" width="35.75" style="7" customWidth="1"/>
    <col min="12" max="12" width="5.75" style="7" customWidth="1"/>
    <col min="13" max="16384" width="9.125" style="7"/>
  </cols>
  <sheetData>
    <row r="1" spans="1:12" s="3" customFormat="1" ht="15" customHeight="1">
      <c r="A1" s="514"/>
      <c r="B1" s="514"/>
      <c r="C1" s="514"/>
      <c r="D1" s="514"/>
      <c r="E1" s="514"/>
      <c r="F1" s="514"/>
      <c r="G1" s="514"/>
      <c r="H1" s="514"/>
      <c r="I1" s="514"/>
      <c r="J1" s="514"/>
      <c r="K1" s="514"/>
      <c r="L1" s="514"/>
    </row>
    <row r="2" spans="1:12" ht="18" customHeight="1">
      <c r="A2" s="515" t="s">
        <v>276</v>
      </c>
      <c r="B2" s="515"/>
      <c r="C2" s="515"/>
      <c r="D2" s="515"/>
      <c r="E2" s="515"/>
      <c r="F2" s="515"/>
      <c r="G2" s="515"/>
      <c r="H2" s="515"/>
      <c r="I2" s="515"/>
      <c r="J2" s="515"/>
      <c r="K2" s="515"/>
      <c r="L2" s="515"/>
    </row>
    <row r="3" spans="1:12" ht="15.75" customHeight="1">
      <c r="A3" s="515" t="s">
        <v>103</v>
      </c>
      <c r="B3" s="515"/>
      <c r="C3" s="515"/>
      <c r="D3" s="515"/>
      <c r="E3" s="515"/>
      <c r="F3" s="515"/>
      <c r="G3" s="515"/>
      <c r="H3" s="515"/>
      <c r="I3" s="515"/>
      <c r="J3" s="515"/>
      <c r="K3" s="515"/>
      <c r="L3" s="515"/>
    </row>
    <row r="4" spans="1:12" ht="15.75" customHeight="1">
      <c r="A4" s="515" t="s">
        <v>655</v>
      </c>
      <c r="B4" s="515"/>
      <c r="C4" s="515"/>
      <c r="D4" s="515"/>
      <c r="E4" s="515"/>
      <c r="F4" s="515"/>
      <c r="G4" s="515"/>
      <c r="H4" s="515"/>
      <c r="I4" s="515"/>
      <c r="J4" s="515"/>
      <c r="K4" s="515"/>
      <c r="L4" s="515"/>
    </row>
    <row r="5" spans="1:12" ht="15.75" customHeight="1">
      <c r="A5" s="496" t="s">
        <v>277</v>
      </c>
      <c r="B5" s="496"/>
      <c r="C5" s="496"/>
      <c r="D5" s="496"/>
      <c r="E5" s="496"/>
      <c r="F5" s="496"/>
      <c r="G5" s="496"/>
      <c r="H5" s="496"/>
      <c r="I5" s="496"/>
      <c r="J5" s="496"/>
      <c r="K5" s="496"/>
      <c r="L5" s="496"/>
    </row>
    <row r="6" spans="1:12" ht="16.5" customHeight="1">
      <c r="A6" s="496" t="s">
        <v>265</v>
      </c>
      <c r="B6" s="496"/>
      <c r="C6" s="496"/>
      <c r="D6" s="496"/>
      <c r="E6" s="496"/>
      <c r="F6" s="496"/>
      <c r="G6" s="496"/>
      <c r="H6" s="496"/>
      <c r="I6" s="496"/>
      <c r="J6" s="496"/>
      <c r="K6" s="496"/>
      <c r="L6" s="496"/>
    </row>
    <row r="7" spans="1:12" ht="16.5" customHeight="1">
      <c r="A7" s="496" t="s">
        <v>656</v>
      </c>
      <c r="B7" s="496"/>
      <c r="C7" s="496"/>
      <c r="D7" s="496"/>
      <c r="E7" s="496"/>
      <c r="F7" s="496"/>
      <c r="G7" s="496"/>
      <c r="H7" s="496"/>
      <c r="I7" s="496"/>
      <c r="J7" s="496"/>
      <c r="K7" s="496"/>
      <c r="L7" s="496"/>
    </row>
    <row r="8" spans="1:12" ht="19.149999999999999" customHeight="1">
      <c r="A8" s="497" t="s">
        <v>679</v>
      </c>
      <c r="B8" s="497"/>
      <c r="D8" s="64"/>
      <c r="E8" s="64"/>
      <c r="F8" s="498">
        <v>2018</v>
      </c>
      <c r="G8" s="498"/>
      <c r="H8" s="64"/>
      <c r="I8" s="64"/>
      <c r="J8" s="64"/>
      <c r="K8" s="499" t="s">
        <v>298</v>
      </c>
      <c r="L8" s="499"/>
    </row>
    <row r="9" spans="1:12" ht="45" customHeight="1">
      <c r="A9" s="506" t="s">
        <v>443</v>
      </c>
      <c r="B9" s="503" t="s">
        <v>210</v>
      </c>
      <c r="C9" s="293" t="s">
        <v>256</v>
      </c>
      <c r="D9" s="293" t="s">
        <v>257</v>
      </c>
      <c r="E9" s="293" t="s">
        <v>269</v>
      </c>
      <c r="F9" s="293" t="s">
        <v>270</v>
      </c>
      <c r="G9" s="293" t="s">
        <v>735</v>
      </c>
      <c r="H9" s="293" t="s">
        <v>105</v>
      </c>
      <c r="I9" s="293" t="s">
        <v>106</v>
      </c>
      <c r="J9" s="293" t="s">
        <v>271</v>
      </c>
      <c r="K9" s="559" t="s">
        <v>215</v>
      </c>
      <c r="L9" s="560"/>
    </row>
    <row r="10" spans="1:12" customFormat="1" ht="45">
      <c r="A10" s="510"/>
      <c r="B10" s="505"/>
      <c r="C10" s="88" t="s">
        <v>207</v>
      </c>
      <c r="D10" s="290" t="s">
        <v>272</v>
      </c>
      <c r="E10" s="290" t="s">
        <v>273</v>
      </c>
      <c r="F10" s="290" t="s">
        <v>274</v>
      </c>
      <c r="G10" s="290" t="s">
        <v>191</v>
      </c>
      <c r="H10" s="290" t="s">
        <v>107</v>
      </c>
      <c r="I10" s="290" t="s">
        <v>420</v>
      </c>
      <c r="J10" s="290" t="s">
        <v>275</v>
      </c>
      <c r="K10" s="561"/>
      <c r="L10" s="562"/>
    </row>
    <row r="11" spans="1:12" customFormat="1" ht="19.5">
      <c r="A11" s="212">
        <v>4511</v>
      </c>
      <c r="B11" s="208" t="s">
        <v>558</v>
      </c>
      <c r="C11" s="217">
        <v>64161</v>
      </c>
      <c r="D11" s="218">
        <v>8271</v>
      </c>
      <c r="E11" s="218">
        <v>9170</v>
      </c>
      <c r="F11" s="218">
        <v>7258</v>
      </c>
      <c r="G11" s="218">
        <v>9589</v>
      </c>
      <c r="H11" s="218">
        <v>13484</v>
      </c>
      <c r="I11" s="218">
        <v>14076</v>
      </c>
      <c r="J11" s="218">
        <v>2313</v>
      </c>
      <c r="K11" s="524" t="s">
        <v>557</v>
      </c>
      <c r="L11" s="524"/>
    </row>
    <row r="12" spans="1:12" customFormat="1" ht="19.5">
      <c r="A12" s="210">
        <v>4512</v>
      </c>
      <c r="B12" s="94" t="s">
        <v>559</v>
      </c>
      <c r="C12" s="219">
        <v>35105</v>
      </c>
      <c r="D12" s="220">
        <v>17973</v>
      </c>
      <c r="E12" s="220">
        <v>227</v>
      </c>
      <c r="F12" s="220">
        <v>6211</v>
      </c>
      <c r="G12" s="220">
        <v>416</v>
      </c>
      <c r="H12" s="220">
        <v>2179</v>
      </c>
      <c r="I12" s="220">
        <v>3772</v>
      </c>
      <c r="J12" s="220">
        <v>4327</v>
      </c>
      <c r="K12" s="533" t="s">
        <v>560</v>
      </c>
      <c r="L12" s="533"/>
    </row>
    <row r="13" spans="1:12" customFormat="1" ht="19.5">
      <c r="A13" s="209">
        <v>4519</v>
      </c>
      <c r="B13" s="62" t="s">
        <v>722</v>
      </c>
      <c r="C13" s="221">
        <v>35</v>
      </c>
      <c r="D13" s="222">
        <v>5</v>
      </c>
      <c r="E13" s="222">
        <v>3</v>
      </c>
      <c r="F13" s="222">
        <v>2</v>
      </c>
      <c r="G13" s="222">
        <v>1</v>
      </c>
      <c r="H13" s="222">
        <v>20</v>
      </c>
      <c r="I13" s="222">
        <v>4</v>
      </c>
      <c r="J13" s="222">
        <v>0</v>
      </c>
      <c r="K13" s="534" t="s">
        <v>723</v>
      </c>
      <c r="L13" s="534"/>
    </row>
    <row r="14" spans="1:12" customFormat="1" ht="23.25" customHeight="1">
      <c r="A14" s="210">
        <v>4531</v>
      </c>
      <c r="B14" s="94" t="s">
        <v>561</v>
      </c>
      <c r="C14" s="219">
        <v>77612</v>
      </c>
      <c r="D14" s="220">
        <v>2915</v>
      </c>
      <c r="E14" s="220">
        <v>4072</v>
      </c>
      <c r="F14" s="220">
        <v>7965</v>
      </c>
      <c r="G14" s="220">
        <v>1985</v>
      </c>
      <c r="H14" s="220">
        <v>6320</v>
      </c>
      <c r="I14" s="220">
        <v>15411</v>
      </c>
      <c r="J14" s="220">
        <v>38944</v>
      </c>
      <c r="K14" s="533" t="s">
        <v>607</v>
      </c>
      <c r="L14" s="533"/>
    </row>
    <row r="15" spans="1:12" customFormat="1" ht="19.5">
      <c r="A15" s="209">
        <v>4532</v>
      </c>
      <c r="B15" s="62" t="s">
        <v>562</v>
      </c>
      <c r="C15" s="221">
        <v>24855</v>
      </c>
      <c r="D15" s="222">
        <v>18803</v>
      </c>
      <c r="E15" s="222">
        <v>503</v>
      </c>
      <c r="F15" s="222">
        <v>172</v>
      </c>
      <c r="G15" s="222">
        <v>5</v>
      </c>
      <c r="H15" s="222">
        <v>1955</v>
      </c>
      <c r="I15" s="222">
        <v>3358</v>
      </c>
      <c r="J15" s="222">
        <v>59</v>
      </c>
      <c r="K15" s="534" t="s">
        <v>606</v>
      </c>
      <c r="L15" s="534"/>
    </row>
    <row r="16" spans="1:12" customFormat="1" ht="23.25" customHeight="1">
      <c r="A16" s="210">
        <v>4539</v>
      </c>
      <c r="B16" s="94" t="s">
        <v>563</v>
      </c>
      <c r="C16" s="219">
        <v>7776</v>
      </c>
      <c r="D16" s="220">
        <v>7746</v>
      </c>
      <c r="E16" s="220">
        <v>0</v>
      </c>
      <c r="F16" s="220">
        <v>0</v>
      </c>
      <c r="G16" s="220">
        <v>13</v>
      </c>
      <c r="H16" s="220">
        <v>17</v>
      </c>
      <c r="I16" s="220">
        <v>0</v>
      </c>
      <c r="J16" s="220">
        <v>0</v>
      </c>
      <c r="K16" s="533" t="s">
        <v>605</v>
      </c>
      <c r="L16" s="533"/>
    </row>
    <row r="17" spans="1:13" customFormat="1">
      <c r="A17" s="209">
        <v>4610</v>
      </c>
      <c r="B17" s="62" t="s">
        <v>538</v>
      </c>
      <c r="C17" s="221">
        <v>34605</v>
      </c>
      <c r="D17" s="222">
        <v>15162</v>
      </c>
      <c r="E17" s="222">
        <v>4258</v>
      </c>
      <c r="F17" s="222">
        <v>152</v>
      </c>
      <c r="G17" s="222">
        <v>115</v>
      </c>
      <c r="H17" s="222">
        <v>4693</v>
      </c>
      <c r="I17" s="222">
        <v>5099</v>
      </c>
      <c r="J17" s="222">
        <v>5126</v>
      </c>
      <c r="K17" s="534" t="s">
        <v>547</v>
      </c>
      <c r="L17" s="534"/>
    </row>
    <row r="18" spans="1:13" customFormat="1" ht="23.25" customHeight="1">
      <c r="A18" s="210">
        <v>4620</v>
      </c>
      <c r="B18" s="94" t="s">
        <v>564</v>
      </c>
      <c r="C18" s="219">
        <v>46718</v>
      </c>
      <c r="D18" s="220">
        <v>26723</v>
      </c>
      <c r="E18" s="220">
        <v>690</v>
      </c>
      <c r="F18" s="220">
        <v>2046</v>
      </c>
      <c r="G18" s="220">
        <v>244</v>
      </c>
      <c r="H18" s="220">
        <v>4502</v>
      </c>
      <c r="I18" s="220">
        <v>6446</v>
      </c>
      <c r="J18" s="220">
        <v>6067</v>
      </c>
      <c r="K18" s="533" t="s">
        <v>604</v>
      </c>
      <c r="L18" s="533"/>
    </row>
    <row r="19" spans="1:13" customFormat="1">
      <c r="A19" s="209">
        <v>4631</v>
      </c>
      <c r="B19" s="62" t="s">
        <v>539</v>
      </c>
      <c r="C19" s="221">
        <v>1880</v>
      </c>
      <c r="D19" s="222">
        <v>844</v>
      </c>
      <c r="E19" s="222">
        <v>103</v>
      </c>
      <c r="F19" s="222">
        <v>149</v>
      </c>
      <c r="G19" s="222">
        <v>10</v>
      </c>
      <c r="H19" s="222">
        <v>27</v>
      </c>
      <c r="I19" s="222">
        <v>667</v>
      </c>
      <c r="J19" s="222">
        <v>80</v>
      </c>
      <c r="K19" s="534" t="s">
        <v>548</v>
      </c>
      <c r="L19" s="534"/>
    </row>
    <row r="20" spans="1:13" customFormat="1" ht="23.25" customHeight="1">
      <c r="A20" s="210">
        <v>4632</v>
      </c>
      <c r="B20" s="94" t="s">
        <v>608</v>
      </c>
      <c r="C20" s="219">
        <v>95743</v>
      </c>
      <c r="D20" s="220">
        <v>46027</v>
      </c>
      <c r="E20" s="220">
        <v>3813</v>
      </c>
      <c r="F20" s="220">
        <v>8767</v>
      </c>
      <c r="G20" s="220">
        <v>5081</v>
      </c>
      <c r="H20" s="220">
        <v>6463</v>
      </c>
      <c r="I20" s="220">
        <v>19404</v>
      </c>
      <c r="J20" s="220">
        <v>6188</v>
      </c>
      <c r="K20" s="533" t="s">
        <v>603</v>
      </c>
      <c r="L20" s="533"/>
    </row>
    <row r="21" spans="1:13" customFormat="1" ht="29.25">
      <c r="A21" s="209">
        <v>4641</v>
      </c>
      <c r="B21" s="62" t="s">
        <v>609</v>
      </c>
      <c r="C21" s="221">
        <v>3780</v>
      </c>
      <c r="D21" s="222">
        <v>0</v>
      </c>
      <c r="E21" s="222">
        <v>876</v>
      </c>
      <c r="F21" s="222">
        <v>0</v>
      </c>
      <c r="G21" s="222">
        <v>586</v>
      </c>
      <c r="H21" s="222">
        <v>1777</v>
      </c>
      <c r="I21" s="222">
        <v>371</v>
      </c>
      <c r="J21" s="222">
        <v>170</v>
      </c>
      <c r="K21" s="534" t="s">
        <v>602</v>
      </c>
      <c r="L21" s="534"/>
    </row>
    <row r="22" spans="1:13" customFormat="1" ht="23.25" customHeight="1">
      <c r="A22" s="210">
        <v>4647</v>
      </c>
      <c r="B22" s="94" t="s">
        <v>610</v>
      </c>
      <c r="C22" s="219">
        <v>9106</v>
      </c>
      <c r="D22" s="220">
        <v>602</v>
      </c>
      <c r="E22" s="220">
        <v>1653</v>
      </c>
      <c r="F22" s="220">
        <v>464</v>
      </c>
      <c r="G22" s="220">
        <v>250</v>
      </c>
      <c r="H22" s="220">
        <v>2748</v>
      </c>
      <c r="I22" s="220">
        <v>2615</v>
      </c>
      <c r="J22" s="220">
        <v>774</v>
      </c>
      <c r="K22" s="533" t="s">
        <v>601</v>
      </c>
      <c r="L22" s="533"/>
    </row>
    <row r="23" spans="1:13" customFormat="1" ht="39">
      <c r="A23" s="209">
        <v>4648</v>
      </c>
      <c r="B23" s="62" t="s">
        <v>611</v>
      </c>
      <c r="C23" s="221">
        <v>11354</v>
      </c>
      <c r="D23" s="222">
        <v>1563</v>
      </c>
      <c r="E23" s="222">
        <v>1371</v>
      </c>
      <c r="F23" s="222">
        <v>795</v>
      </c>
      <c r="G23" s="222">
        <v>480</v>
      </c>
      <c r="H23" s="222">
        <v>1424</v>
      </c>
      <c r="I23" s="222">
        <v>4030</v>
      </c>
      <c r="J23" s="222">
        <v>1691</v>
      </c>
      <c r="K23" s="534" t="s">
        <v>600</v>
      </c>
      <c r="L23" s="534"/>
    </row>
    <row r="24" spans="1:13" customFormat="1" ht="29.25">
      <c r="A24" s="210">
        <v>4649</v>
      </c>
      <c r="B24" s="94" t="s">
        <v>733</v>
      </c>
      <c r="C24" s="219">
        <v>10</v>
      </c>
      <c r="D24" s="220">
        <v>0</v>
      </c>
      <c r="E24" s="220">
        <v>1</v>
      </c>
      <c r="F24" s="220">
        <v>0</v>
      </c>
      <c r="G24" s="220">
        <v>1</v>
      </c>
      <c r="H24" s="220">
        <v>1</v>
      </c>
      <c r="I24" s="220">
        <v>7</v>
      </c>
      <c r="J24" s="220">
        <v>0</v>
      </c>
      <c r="K24" s="533" t="s">
        <v>724</v>
      </c>
      <c r="L24" s="533"/>
    </row>
    <row r="25" spans="1:13" customFormat="1" ht="19.5">
      <c r="A25" s="209">
        <v>4651</v>
      </c>
      <c r="B25" s="62" t="s">
        <v>612</v>
      </c>
      <c r="C25" s="221">
        <v>514</v>
      </c>
      <c r="D25" s="222">
        <v>0</v>
      </c>
      <c r="E25" s="222">
        <v>48</v>
      </c>
      <c r="F25" s="222">
        <v>156</v>
      </c>
      <c r="G25" s="222">
        <v>2</v>
      </c>
      <c r="H25" s="222">
        <v>136</v>
      </c>
      <c r="I25" s="222">
        <v>166</v>
      </c>
      <c r="J25" s="222">
        <v>6</v>
      </c>
      <c r="K25" s="534" t="s">
        <v>599</v>
      </c>
      <c r="L25" s="534"/>
    </row>
    <row r="26" spans="1:13" customFormat="1" ht="23.25" customHeight="1">
      <c r="A26" s="210">
        <v>4652</v>
      </c>
      <c r="B26" s="94" t="s">
        <v>613</v>
      </c>
      <c r="C26" s="219">
        <v>1310</v>
      </c>
      <c r="D26" s="220">
        <v>0</v>
      </c>
      <c r="E26" s="220">
        <v>87</v>
      </c>
      <c r="F26" s="220">
        <v>25</v>
      </c>
      <c r="G26" s="220">
        <v>0</v>
      </c>
      <c r="H26" s="220">
        <v>761</v>
      </c>
      <c r="I26" s="220">
        <v>384</v>
      </c>
      <c r="J26" s="220">
        <v>53</v>
      </c>
      <c r="K26" s="533" t="s">
        <v>598</v>
      </c>
      <c r="L26" s="533"/>
    </row>
    <row r="27" spans="1:13" customFormat="1">
      <c r="A27" s="209">
        <v>4653</v>
      </c>
      <c r="B27" s="62" t="s">
        <v>614</v>
      </c>
      <c r="C27" s="221">
        <v>1648</v>
      </c>
      <c r="D27" s="222">
        <v>0</v>
      </c>
      <c r="E27" s="222">
        <v>387</v>
      </c>
      <c r="F27" s="222">
        <v>102</v>
      </c>
      <c r="G27" s="222">
        <v>92</v>
      </c>
      <c r="H27" s="222">
        <v>700</v>
      </c>
      <c r="I27" s="222">
        <v>357</v>
      </c>
      <c r="J27" s="222">
        <v>10</v>
      </c>
      <c r="K27" s="534" t="s">
        <v>597</v>
      </c>
      <c r="L27" s="534"/>
    </row>
    <row r="28" spans="1:13" customFormat="1" ht="23.25" customHeight="1">
      <c r="A28" s="210">
        <v>4659</v>
      </c>
      <c r="B28" s="94" t="s">
        <v>615</v>
      </c>
      <c r="C28" s="219">
        <v>29535</v>
      </c>
      <c r="D28" s="220">
        <v>2250</v>
      </c>
      <c r="E28" s="220">
        <v>2603</v>
      </c>
      <c r="F28" s="220">
        <v>9325</v>
      </c>
      <c r="G28" s="220">
        <v>1064</v>
      </c>
      <c r="H28" s="220">
        <v>4297</v>
      </c>
      <c r="I28" s="220">
        <v>8174</v>
      </c>
      <c r="J28" s="220">
        <v>1822</v>
      </c>
      <c r="K28" s="533" t="s">
        <v>549</v>
      </c>
      <c r="L28" s="533"/>
    </row>
    <row r="29" spans="1:13" customFormat="1" ht="19.5">
      <c r="A29" s="209">
        <v>4661</v>
      </c>
      <c r="B29" s="62" t="s">
        <v>616</v>
      </c>
      <c r="C29" s="221">
        <v>918</v>
      </c>
      <c r="D29" s="222">
        <v>153</v>
      </c>
      <c r="E29" s="222">
        <v>150</v>
      </c>
      <c r="F29" s="222">
        <v>50</v>
      </c>
      <c r="G29" s="222">
        <v>155</v>
      </c>
      <c r="H29" s="222">
        <v>190</v>
      </c>
      <c r="I29" s="222">
        <v>172</v>
      </c>
      <c r="J29" s="222">
        <v>48</v>
      </c>
      <c r="K29" s="534" t="s">
        <v>596</v>
      </c>
      <c r="L29" s="534"/>
    </row>
    <row r="30" spans="1:13" customFormat="1" ht="23.25" customHeight="1">
      <c r="A30" s="211">
        <v>4662</v>
      </c>
      <c r="B30" s="207" t="s">
        <v>540</v>
      </c>
      <c r="C30" s="101">
        <v>2214</v>
      </c>
      <c r="D30" s="223">
        <v>708</v>
      </c>
      <c r="E30" s="223">
        <v>62</v>
      </c>
      <c r="F30" s="223">
        <v>198</v>
      </c>
      <c r="G30" s="223">
        <v>103</v>
      </c>
      <c r="H30" s="223">
        <v>229</v>
      </c>
      <c r="I30" s="223">
        <v>914</v>
      </c>
      <c r="J30" s="223">
        <v>0</v>
      </c>
      <c r="K30" s="542" t="s">
        <v>550</v>
      </c>
      <c r="L30" s="542"/>
    </row>
    <row r="31" spans="1:13" customFormat="1" ht="19.5">
      <c r="A31" s="209">
        <v>4663</v>
      </c>
      <c r="B31" s="62" t="s">
        <v>617</v>
      </c>
      <c r="C31" s="221">
        <v>76510</v>
      </c>
      <c r="D31" s="222">
        <v>7245</v>
      </c>
      <c r="E31" s="222">
        <v>5140</v>
      </c>
      <c r="F31" s="222">
        <v>3458</v>
      </c>
      <c r="G31" s="222">
        <v>1114</v>
      </c>
      <c r="H31" s="222">
        <v>4971</v>
      </c>
      <c r="I31" s="222">
        <v>15906</v>
      </c>
      <c r="J31" s="222">
        <v>38676</v>
      </c>
      <c r="K31" s="534" t="s">
        <v>595</v>
      </c>
      <c r="L31" s="534"/>
    </row>
    <row r="32" spans="1:13" customFormat="1" ht="14.45" customHeight="1">
      <c r="A32" s="210">
        <v>4669</v>
      </c>
      <c r="B32" s="94" t="s">
        <v>790</v>
      </c>
      <c r="C32" s="219">
        <v>510</v>
      </c>
      <c r="D32" s="220">
        <v>8</v>
      </c>
      <c r="E32" s="220">
        <v>114</v>
      </c>
      <c r="F32" s="220">
        <v>5</v>
      </c>
      <c r="G32" s="220">
        <v>64</v>
      </c>
      <c r="H32" s="220">
        <v>247</v>
      </c>
      <c r="I32" s="220">
        <v>64</v>
      </c>
      <c r="J32" s="220">
        <v>8</v>
      </c>
      <c r="K32" s="533" t="s">
        <v>791</v>
      </c>
      <c r="L32" s="533"/>
      <c r="M32" s="181"/>
    </row>
    <row r="33" spans="1:12" customFormat="1">
      <c r="A33" s="209">
        <v>4690</v>
      </c>
      <c r="B33" s="62" t="s">
        <v>541</v>
      </c>
      <c r="C33" s="221">
        <v>925</v>
      </c>
      <c r="D33" s="222">
        <v>0</v>
      </c>
      <c r="E33" s="222">
        <v>221</v>
      </c>
      <c r="F33" s="222">
        <v>103</v>
      </c>
      <c r="G33" s="222">
        <v>203</v>
      </c>
      <c r="H33" s="222">
        <v>83</v>
      </c>
      <c r="I33" s="222">
        <v>315</v>
      </c>
      <c r="J33" s="222">
        <v>0</v>
      </c>
      <c r="K33" s="534" t="s">
        <v>551</v>
      </c>
      <c r="L33" s="534"/>
    </row>
    <row r="34" spans="1:12" customFormat="1">
      <c r="A34" s="209">
        <v>4691</v>
      </c>
      <c r="B34" s="62" t="s">
        <v>618</v>
      </c>
      <c r="C34" s="221">
        <v>4749</v>
      </c>
      <c r="D34" s="222">
        <v>0</v>
      </c>
      <c r="E34" s="222">
        <v>853</v>
      </c>
      <c r="F34" s="222">
        <v>2195</v>
      </c>
      <c r="G34" s="222">
        <v>144</v>
      </c>
      <c r="H34" s="222">
        <v>924</v>
      </c>
      <c r="I34" s="222">
        <v>633</v>
      </c>
      <c r="J34" s="222">
        <v>0</v>
      </c>
      <c r="K34" s="534" t="s">
        <v>594</v>
      </c>
      <c r="L34" s="534"/>
    </row>
    <row r="35" spans="1:12" customFormat="1" ht="19.5">
      <c r="A35" s="210">
        <v>4692</v>
      </c>
      <c r="B35" s="94" t="s">
        <v>619</v>
      </c>
      <c r="C35" s="219">
        <v>3951</v>
      </c>
      <c r="D35" s="220">
        <v>115</v>
      </c>
      <c r="E35" s="220">
        <v>574</v>
      </c>
      <c r="F35" s="220">
        <v>632</v>
      </c>
      <c r="G35" s="220">
        <v>55</v>
      </c>
      <c r="H35" s="220">
        <v>1491</v>
      </c>
      <c r="I35" s="220">
        <v>1084</v>
      </c>
      <c r="J35" s="220">
        <v>0</v>
      </c>
      <c r="K35" s="533" t="s">
        <v>593</v>
      </c>
      <c r="L35" s="533"/>
    </row>
    <row r="36" spans="1:12" customFormat="1">
      <c r="A36" s="209">
        <v>4712</v>
      </c>
      <c r="B36" s="62" t="s">
        <v>542</v>
      </c>
      <c r="C36" s="221">
        <v>147810</v>
      </c>
      <c r="D36" s="222">
        <v>6467</v>
      </c>
      <c r="E36" s="222">
        <v>8688</v>
      </c>
      <c r="F36" s="222">
        <v>11264</v>
      </c>
      <c r="G36" s="222">
        <v>8379</v>
      </c>
      <c r="H36" s="222">
        <v>79206</v>
      </c>
      <c r="I36" s="222">
        <v>10044</v>
      </c>
      <c r="J36" s="222">
        <v>23762</v>
      </c>
      <c r="K36" s="534" t="s">
        <v>552</v>
      </c>
      <c r="L36" s="534"/>
    </row>
    <row r="37" spans="1:12" customFormat="1">
      <c r="A37" s="210">
        <v>4714</v>
      </c>
      <c r="B37" s="94" t="s">
        <v>543</v>
      </c>
      <c r="C37" s="219">
        <v>49021</v>
      </c>
      <c r="D37" s="220">
        <v>5768</v>
      </c>
      <c r="E37" s="220">
        <v>3049</v>
      </c>
      <c r="F37" s="220">
        <v>4521</v>
      </c>
      <c r="G37" s="220">
        <v>1643</v>
      </c>
      <c r="H37" s="220">
        <v>13873</v>
      </c>
      <c r="I37" s="220">
        <v>8063</v>
      </c>
      <c r="J37" s="220">
        <v>12104</v>
      </c>
      <c r="K37" s="533" t="s">
        <v>553</v>
      </c>
      <c r="L37" s="533"/>
    </row>
    <row r="38" spans="1:12" customFormat="1">
      <c r="A38" s="209">
        <v>4719</v>
      </c>
      <c r="B38" s="62" t="s">
        <v>644</v>
      </c>
      <c r="C38" s="221">
        <v>52717</v>
      </c>
      <c r="D38" s="222">
        <v>297</v>
      </c>
      <c r="E38" s="222">
        <v>4316</v>
      </c>
      <c r="F38" s="222">
        <v>1493</v>
      </c>
      <c r="G38" s="222">
        <v>4607</v>
      </c>
      <c r="H38" s="222">
        <v>8236</v>
      </c>
      <c r="I38" s="222">
        <v>4924</v>
      </c>
      <c r="J38" s="222">
        <v>28844</v>
      </c>
      <c r="K38" s="534" t="s">
        <v>592</v>
      </c>
      <c r="L38" s="534"/>
    </row>
    <row r="39" spans="1:12" customFormat="1">
      <c r="A39" s="210">
        <v>4720</v>
      </c>
      <c r="B39" s="94" t="s">
        <v>621</v>
      </c>
      <c r="C39" s="219">
        <v>13040</v>
      </c>
      <c r="D39" s="220">
        <v>495</v>
      </c>
      <c r="E39" s="220">
        <v>551</v>
      </c>
      <c r="F39" s="220">
        <v>545</v>
      </c>
      <c r="G39" s="220">
        <v>331</v>
      </c>
      <c r="H39" s="220">
        <v>2374</v>
      </c>
      <c r="I39" s="220">
        <v>6751</v>
      </c>
      <c r="J39" s="220">
        <v>1993</v>
      </c>
      <c r="K39" s="533" t="s">
        <v>591</v>
      </c>
      <c r="L39" s="533"/>
    </row>
    <row r="40" spans="1:12" customFormat="1">
      <c r="A40" s="209">
        <v>4722</v>
      </c>
      <c r="B40" s="62" t="s">
        <v>631</v>
      </c>
      <c r="C40" s="221">
        <v>2284</v>
      </c>
      <c r="D40" s="222">
        <v>0</v>
      </c>
      <c r="E40" s="222">
        <v>806</v>
      </c>
      <c r="F40" s="222">
        <v>0</v>
      </c>
      <c r="G40" s="222">
        <v>621</v>
      </c>
      <c r="H40" s="222">
        <v>857</v>
      </c>
      <c r="I40" s="222">
        <v>0</v>
      </c>
      <c r="J40" s="222">
        <v>0</v>
      </c>
      <c r="K40" s="534" t="s">
        <v>590</v>
      </c>
      <c r="L40" s="534"/>
    </row>
    <row r="41" spans="1:12" customFormat="1">
      <c r="A41" s="210">
        <v>4723</v>
      </c>
      <c r="B41" s="94" t="s">
        <v>630</v>
      </c>
      <c r="C41" s="219">
        <v>217</v>
      </c>
      <c r="D41" s="220">
        <v>15</v>
      </c>
      <c r="E41" s="220">
        <v>9</v>
      </c>
      <c r="F41" s="220">
        <v>22</v>
      </c>
      <c r="G41" s="220">
        <v>9</v>
      </c>
      <c r="H41" s="220">
        <v>57</v>
      </c>
      <c r="I41" s="220">
        <v>85</v>
      </c>
      <c r="J41" s="220">
        <v>20</v>
      </c>
      <c r="K41" s="533" t="s">
        <v>589</v>
      </c>
      <c r="L41" s="533"/>
    </row>
    <row r="42" spans="1:12" customFormat="1">
      <c r="A42" s="209">
        <v>4724</v>
      </c>
      <c r="B42" s="62" t="s">
        <v>629</v>
      </c>
      <c r="C42" s="221">
        <v>3797</v>
      </c>
      <c r="D42" s="222">
        <v>1604</v>
      </c>
      <c r="E42" s="222">
        <v>156</v>
      </c>
      <c r="F42" s="222">
        <v>254</v>
      </c>
      <c r="G42" s="222">
        <v>9</v>
      </c>
      <c r="H42" s="222">
        <v>1042</v>
      </c>
      <c r="I42" s="222">
        <v>727</v>
      </c>
      <c r="J42" s="222">
        <v>5</v>
      </c>
      <c r="K42" s="534" t="s">
        <v>588</v>
      </c>
      <c r="L42" s="534"/>
    </row>
    <row r="43" spans="1:12" customFormat="1">
      <c r="A43" s="210">
        <v>4725</v>
      </c>
      <c r="B43" s="94" t="s">
        <v>628</v>
      </c>
      <c r="C43" s="219">
        <v>449</v>
      </c>
      <c r="D43" s="220">
        <v>9</v>
      </c>
      <c r="E43" s="220">
        <v>16</v>
      </c>
      <c r="F43" s="220">
        <v>156</v>
      </c>
      <c r="G43" s="220">
        <v>18</v>
      </c>
      <c r="H43" s="220">
        <v>45</v>
      </c>
      <c r="I43" s="220">
        <v>159</v>
      </c>
      <c r="J43" s="220">
        <v>46</v>
      </c>
      <c r="K43" s="533" t="s">
        <v>587</v>
      </c>
      <c r="L43" s="533"/>
    </row>
    <row r="44" spans="1:12" customFormat="1">
      <c r="A44" s="209">
        <v>4726</v>
      </c>
      <c r="B44" s="62" t="s">
        <v>544</v>
      </c>
      <c r="C44" s="221">
        <v>8772</v>
      </c>
      <c r="D44" s="222">
        <v>203</v>
      </c>
      <c r="E44" s="222">
        <v>548</v>
      </c>
      <c r="F44" s="222">
        <v>786</v>
      </c>
      <c r="G44" s="222">
        <v>318</v>
      </c>
      <c r="H44" s="222">
        <v>2028</v>
      </c>
      <c r="I44" s="222">
        <v>2098</v>
      </c>
      <c r="J44" s="222">
        <v>2791</v>
      </c>
      <c r="K44" s="534" t="s">
        <v>554</v>
      </c>
      <c r="L44" s="534"/>
    </row>
    <row r="45" spans="1:12" customFormat="1">
      <c r="A45" s="210">
        <v>4727</v>
      </c>
      <c r="B45" s="94" t="s">
        <v>627</v>
      </c>
      <c r="C45" s="219">
        <v>3797</v>
      </c>
      <c r="D45" s="220">
        <v>1393</v>
      </c>
      <c r="E45" s="220">
        <v>947</v>
      </c>
      <c r="F45" s="220">
        <v>0</v>
      </c>
      <c r="G45" s="220">
        <v>16</v>
      </c>
      <c r="H45" s="220">
        <v>628</v>
      </c>
      <c r="I45" s="220">
        <v>813</v>
      </c>
      <c r="J45" s="220">
        <v>0</v>
      </c>
      <c r="K45" s="533" t="s">
        <v>586</v>
      </c>
      <c r="L45" s="533"/>
    </row>
    <row r="46" spans="1:12" customFormat="1">
      <c r="A46" s="209">
        <v>4728</v>
      </c>
      <c r="B46" s="62" t="s">
        <v>632</v>
      </c>
      <c r="C46" s="221">
        <v>249</v>
      </c>
      <c r="D46" s="222">
        <v>0</v>
      </c>
      <c r="E46" s="222">
        <v>9</v>
      </c>
      <c r="F46" s="222">
        <v>13</v>
      </c>
      <c r="G46" s="222">
        <v>0</v>
      </c>
      <c r="H46" s="222">
        <v>107</v>
      </c>
      <c r="I46" s="222">
        <v>53</v>
      </c>
      <c r="J46" s="222">
        <v>67</v>
      </c>
      <c r="K46" s="534" t="s">
        <v>585</v>
      </c>
      <c r="L46" s="534"/>
    </row>
    <row r="47" spans="1:12" customFormat="1">
      <c r="A47" s="210">
        <v>4729</v>
      </c>
      <c r="B47" s="94" t="s">
        <v>641</v>
      </c>
      <c r="C47" s="219">
        <v>1512</v>
      </c>
      <c r="D47" s="220">
        <v>171</v>
      </c>
      <c r="E47" s="220">
        <v>113</v>
      </c>
      <c r="F47" s="220">
        <v>534</v>
      </c>
      <c r="G47" s="220">
        <v>28</v>
      </c>
      <c r="H47" s="220">
        <v>411</v>
      </c>
      <c r="I47" s="220">
        <v>255</v>
      </c>
      <c r="J47" s="220">
        <v>0</v>
      </c>
      <c r="K47" s="533" t="s">
        <v>643</v>
      </c>
      <c r="L47" s="533"/>
    </row>
    <row r="48" spans="1:12" customFormat="1">
      <c r="A48" s="209">
        <v>4730</v>
      </c>
      <c r="B48" s="62" t="s">
        <v>626</v>
      </c>
      <c r="C48" s="221">
        <v>7830</v>
      </c>
      <c r="D48" s="222">
        <v>972</v>
      </c>
      <c r="E48" s="222">
        <v>1288</v>
      </c>
      <c r="F48" s="222">
        <v>1440</v>
      </c>
      <c r="G48" s="222">
        <v>1100</v>
      </c>
      <c r="H48" s="222">
        <v>2789</v>
      </c>
      <c r="I48" s="222">
        <v>213</v>
      </c>
      <c r="J48" s="222">
        <v>28</v>
      </c>
      <c r="K48" s="534" t="s">
        <v>584</v>
      </c>
      <c r="L48" s="534"/>
    </row>
    <row r="49" spans="1:12" customFormat="1" ht="23.25" customHeight="1">
      <c r="A49" s="210">
        <v>4741</v>
      </c>
      <c r="B49" s="94" t="s">
        <v>633</v>
      </c>
      <c r="C49" s="219">
        <v>48294</v>
      </c>
      <c r="D49" s="220">
        <v>29442</v>
      </c>
      <c r="E49" s="220">
        <v>2839</v>
      </c>
      <c r="F49" s="220">
        <v>794</v>
      </c>
      <c r="G49" s="220">
        <v>666</v>
      </c>
      <c r="H49" s="220">
        <v>4453</v>
      </c>
      <c r="I49" s="220">
        <v>9446</v>
      </c>
      <c r="J49" s="220">
        <v>654</v>
      </c>
      <c r="K49" s="533" t="s">
        <v>583</v>
      </c>
      <c r="L49" s="533"/>
    </row>
    <row r="50" spans="1:12" customFormat="1">
      <c r="A50" s="209">
        <v>4742</v>
      </c>
      <c r="B50" s="62" t="s">
        <v>705</v>
      </c>
      <c r="C50" s="221">
        <v>400</v>
      </c>
      <c r="D50" s="222">
        <v>12</v>
      </c>
      <c r="E50" s="222">
        <v>70</v>
      </c>
      <c r="F50" s="222">
        <v>31</v>
      </c>
      <c r="G50" s="222">
        <v>6</v>
      </c>
      <c r="H50" s="222">
        <v>87</v>
      </c>
      <c r="I50" s="222">
        <v>182</v>
      </c>
      <c r="J50" s="222">
        <v>12</v>
      </c>
      <c r="K50" s="534" t="s">
        <v>704</v>
      </c>
      <c r="L50" s="534"/>
    </row>
    <row r="51" spans="1:12" customFormat="1" ht="19.5">
      <c r="A51" s="210">
        <v>4751</v>
      </c>
      <c r="B51" s="94" t="s">
        <v>625</v>
      </c>
      <c r="C51" s="219">
        <v>19158</v>
      </c>
      <c r="D51" s="220">
        <v>670</v>
      </c>
      <c r="E51" s="220">
        <v>2976</v>
      </c>
      <c r="F51" s="220">
        <v>441</v>
      </c>
      <c r="G51" s="220">
        <v>1239</v>
      </c>
      <c r="H51" s="220">
        <v>8741</v>
      </c>
      <c r="I51" s="220">
        <v>2824</v>
      </c>
      <c r="J51" s="220">
        <v>2267</v>
      </c>
      <c r="K51" s="533" t="s">
        <v>582</v>
      </c>
      <c r="L51" s="533"/>
    </row>
    <row r="52" spans="1:12" customFormat="1" ht="39">
      <c r="A52" s="209">
        <v>4752</v>
      </c>
      <c r="B52" s="62" t="s">
        <v>624</v>
      </c>
      <c r="C52" s="221">
        <v>132825</v>
      </c>
      <c r="D52" s="222">
        <v>5554</v>
      </c>
      <c r="E52" s="222">
        <v>12709</v>
      </c>
      <c r="F52" s="222">
        <v>33629</v>
      </c>
      <c r="G52" s="222">
        <v>8059</v>
      </c>
      <c r="H52" s="222">
        <v>18976</v>
      </c>
      <c r="I52" s="222">
        <v>51634</v>
      </c>
      <c r="J52" s="222">
        <v>2264</v>
      </c>
      <c r="K52" s="534" t="s">
        <v>581</v>
      </c>
      <c r="L52" s="534"/>
    </row>
    <row r="53" spans="1:12" customFormat="1" ht="19.5">
      <c r="A53" s="420">
        <v>4753</v>
      </c>
      <c r="B53" s="421" t="s">
        <v>623</v>
      </c>
      <c r="C53" s="338">
        <v>6395</v>
      </c>
      <c r="D53" s="225">
        <v>149</v>
      </c>
      <c r="E53" s="225">
        <v>2297</v>
      </c>
      <c r="F53" s="225">
        <v>647</v>
      </c>
      <c r="G53" s="225">
        <v>357</v>
      </c>
      <c r="H53" s="225">
        <v>963</v>
      </c>
      <c r="I53" s="225">
        <v>1311</v>
      </c>
      <c r="J53" s="225">
        <v>671</v>
      </c>
      <c r="K53" s="661" t="s">
        <v>580</v>
      </c>
      <c r="L53" s="662"/>
    </row>
    <row r="54" spans="1:12" customFormat="1">
      <c r="A54" s="422">
        <v>4754</v>
      </c>
      <c r="B54" s="423" t="s">
        <v>545</v>
      </c>
      <c r="C54" s="424">
        <v>35708</v>
      </c>
      <c r="D54" s="226">
        <v>1851</v>
      </c>
      <c r="E54" s="226">
        <v>3095</v>
      </c>
      <c r="F54" s="226">
        <v>9403</v>
      </c>
      <c r="G54" s="226">
        <v>2901</v>
      </c>
      <c r="H54" s="226">
        <v>9442</v>
      </c>
      <c r="I54" s="226">
        <v>4541</v>
      </c>
      <c r="J54" s="226">
        <v>4475</v>
      </c>
      <c r="K54" s="657" t="s">
        <v>555</v>
      </c>
      <c r="L54" s="658"/>
    </row>
    <row r="55" spans="1:12" customFormat="1" ht="19.5">
      <c r="A55" s="420">
        <v>4755</v>
      </c>
      <c r="B55" s="421" t="s">
        <v>640</v>
      </c>
      <c r="C55" s="338">
        <v>30762</v>
      </c>
      <c r="D55" s="225">
        <v>651</v>
      </c>
      <c r="E55" s="225">
        <v>3918</v>
      </c>
      <c r="F55" s="225">
        <v>5799</v>
      </c>
      <c r="G55" s="225">
        <v>5761</v>
      </c>
      <c r="H55" s="225">
        <v>3346</v>
      </c>
      <c r="I55" s="225">
        <v>9334</v>
      </c>
      <c r="J55" s="225">
        <v>1953</v>
      </c>
      <c r="K55" s="661" t="s">
        <v>579</v>
      </c>
      <c r="L55" s="662"/>
    </row>
    <row r="56" spans="1:12" customFormat="1">
      <c r="A56" s="422">
        <v>4756</v>
      </c>
      <c r="B56" s="423" t="s">
        <v>634</v>
      </c>
      <c r="C56" s="424">
        <v>996</v>
      </c>
      <c r="D56" s="226">
        <v>182</v>
      </c>
      <c r="E56" s="226">
        <v>88</v>
      </c>
      <c r="F56" s="226">
        <v>72</v>
      </c>
      <c r="G56" s="226">
        <v>114</v>
      </c>
      <c r="H56" s="226">
        <v>190</v>
      </c>
      <c r="I56" s="226">
        <v>331</v>
      </c>
      <c r="J56" s="226">
        <v>19</v>
      </c>
      <c r="K56" s="657" t="s">
        <v>578</v>
      </c>
      <c r="L56" s="658"/>
    </row>
    <row r="57" spans="1:12" customFormat="1" ht="19.5">
      <c r="A57" s="425">
        <v>4761</v>
      </c>
      <c r="B57" s="426" t="s">
        <v>635</v>
      </c>
      <c r="C57" s="427">
        <v>5633</v>
      </c>
      <c r="D57" s="227">
        <v>822</v>
      </c>
      <c r="E57" s="227">
        <v>438</v>
      </c>
      <c r="F57" s="227">
        <v>149</v>
      </c>
      <c r="G57" s="227">
        <v>1227</v>
      </c>
      <c r="H57" s="227">
        <v>1758</v>
      </c>
      <c r="I57" s="227">
        <v>975</v>
      </c>
      <c r="J57" s="227">
        <v>264</v>
      </c>
      <c r="K57" s="659" t="s">
        <v>577</v>
      </c>
      <c r="L57" s="660"/>
    </row>
    <row r="58" spans="1:12" customFormat="1" ht="19.5">
      <c r="A58" s="209">
        <v>4763</v>
      </c>
      <c r="B58" s="62" t="s">
        <v>637</v>
      </c>
      <c r="C58" s="221">
        <v>3830</v>
      </c>
      <c r="D58" s="222">
        <v>491</v>
      </c>
      <c r="E58" s="222">
        <v>433</v>
      </c>
      <c r="F58" s="222">
        <v>2</v>
      </c>
      <c r="G58" s="222">
        <v>17</v>
      </c>
      <c r="H58" s="222">
        <v>1701</v>
      </c>
      <c r="I58" s="222">
        <v>1067</v>
      </c>
      <c r="J58" s="222">
        <v>119</v>
      </c>
      <c r="K58" s="534" t="s">
        <v>575</v>
      </c>
      <c r="L58" s="534"/>
    </row>
    <row r="59" spans="1:12" customFormat="1" ht="23.25" customHeight="1">
      <c r="A59" s="210">
        <v>4764</v>
      </c>
      <c r="B59" s="94" t="s">
        <v>622</v>
      </c>
      <c r="C59" s="219">
        <v>3406</v>
      </c>
      <c r="D59" s="220">
        <v>307</v>
      </c>
      <c r="E59" s="220">
        <v>403</v>
      </c>
      <c r="F59" s="220">
        <v>592</v>
      </c>
      <c r="G59" s="220">
        <v>162</v>
      </c>
      <c r="H59" s="220">
        <v>681</v>
      </c>
      <c r="I59" s="220">
        <v>668</v>
      </c>
      <c r="J59" s="220">
        <v>593</v>
      </c>
      <c r="K59" s="533" t="s">
        <v>574</v>
      </c>
      <c r="L59" s="533"/>
    </row>
    <row r="60" spans="1:12" customFormat="1" ht="39">
      <c r="A60" s="209">
        <v>4771</v>
      </c>
      <c r="B60" s="62" t="s">
        <v>638</v>
      </c>
      <c r="C60" s="221">
        <v>43616</v>
      </c>
      <c r="D60" s="222">
        <v>1628</v>
      </c>
      <c r="E60" s="222">
        <v>4237</v>
      </c>
      <c r="F60" s="222">
        <v>7167</v>
      </c>
      <c r="G60" s="222">
        <v>17566</v>
      </c>
      <c r="H60" s="222">
        <v>9176</v>
      </c>
      <c r="I60" s="222">
        <v>1402</v>
      </c>
      <c r="J60" s="222">
        <v>2440</v>
      </c>
      <c r="K60" s="534" t="s">
        <v>573</v>
      </c>
      <c r="L60" s="534"/>
    </row>
    <row r="61" spans="1:12" customFormat="1" ht="23.25" customHeight="1">
      <c r="A61" s="210">
        <v>4772</v>
      </c>
      <c r="B61" s="94" t="s">
        <v>639</v>
      </c>
      <c r="C61" s="219">
        <v>22749</v>
      </c>
      <c r="D61" s="220">
        <v>3003</v>
      </c>
      <c r="E61" s="220">
        <v>1858</v>
      </c>
      <c r="F61" s="220">
        <v>2292</v>
      </c>
      <c r="G61" s="220">
        <v>1075</v>
      </c>
      <c r="H61" s="220">
        <v>3438</v>
      </c>
      <c r="I61" s="220">
        <v>9825</v>
      </c>
      <c r="J61" s="220">
        <v>1258</v>
      </c>
      <c r="K61" s="533" t="s">
        <v>572</v>
      </c>
      <c r="L61" s="533"/>
    </row>
    <row r="62" spans="1:12" customFormat="1">
      <c r="A62" s="209">
        <v>4774</v>
      </c>
      <c r="B62" s="62" t="s">
        <v>546</v>
      </c>
      <c r="C62" s="221">
        <v>171</v>
      </c>
      <c r="D62" s="222">
        <v>5</v>
      </c>
      <c r="E62" s="222">
        <v>9</v>
      </c>
      <c r="F62" s="222">
        <v>40</v>
      </c>
      <c r="G62" s="222">
        <v>1</v>
      </c>
      <c r="H62" s="222">
        <v>36</v>
      </c>
      <c r="I62" s="222">
        <v>80</v>
      </c>
      <c r="J62" s="222">
        <v>0</v>
      </c>
      <c r="K62" s="534" t="s">
        <v>556</v>
      </c>
      <c r="L62" s="534"/>
    </row>
    <row r="63" spans="1:12" customFormat="1" ht="23.25" customHeight="1">
      <c r="A63" s="210">
        <v>4775</v>
      </c>
      <c r="B63" s="94" t="s">
        <v>568</v>
      </c>
      <c r="C63" s="219">
        <v>57398</v>
      </c>
      <c r="D63" s="220">
        <v>28418</v>
      </c>
      <c r="E63" s="220">
        <v>3218</v>
      </c>
      <c r="F63" s="220">
        <v>2959</v>
      </c>
      <c r="G63" s="220">
        <v>1829</v>
      </c>
      <c r="H63" s="220">
        <v>4370</v>
      </c>
      <c r="I63" s="220">
        <v>5742</v>
      </c>
      <c r="J63" s="220">
        <v>10862</v>
      </c>
      <c r="K63" s="533" t="s">
        <v>571</v>
      </c>
      <c r="L63" s="533"/>
    </row>
    <row r="64" spans="1:12" customFormat="1" ht="29.25">
      <c r="A64" s="209">
        <v>4776</v>
      </c>
      <c r="B64" s="62" t="s">
        <v>567</v>
      </c>
      <c r="C64" s="221">
        <v>82113</v>
      </c>
      <c r="D64" s="222">
        <v>47964</v>
      </c>
      <c r="E64" s="222">
        <v>514</v>
      </c>
      <c r="F64" s="222">
        <v>25665</v>
      </c>
      <c r="G64" s="222">
        <v>437</v>
      </c>
      <c r="H64" s="222">
        <v>2667</v>
      </c>
      <c r="I64" s="222">
        <v>4635</v>
      </c>
      <c r="J64" s="222">
        <v>231</v>
      </c>
      <c r="K64" s="534" t="s">
        <v>570</v>
      </c>
      <c r="L64" s="534"/>
    </row>
    <row r="65" spans="1:12" customFormat="1" ht="23.25" customHeight="1">
      <c r="A65" s="210">
        <v>4777</v>
      </c>
      <c r="B65" s="94" t="s">
        <v>566</v>
      </c>
      <c r="C65" s="219">
        <v>1457</v>
      </c>
      <c r="D65" s="220">
        <v>0</v>
      </c>
      <c r="E65" s="220">
        <v>118</v>
      </c>
      <c r="F65" s="220">
        <v>334</v>
      </c>
      <c r="G65" s="220">
        <v>35</v>
      </c>
      <c r="H65" s="220">
        <v>75</v>
      </c>
      <c r="I65" s="220">
        <v>895</v>
      </c>
      <c r="J65" s="220">
        <v>0</v>
      </c>
      <c r="K65" s="533" t="s">
        <v>569</v>
      </c>
      <c r="L65" s="533"/>
    </row>
    <row r="66" spans="1:12" customFormat="1" ht="19.5">
      <c r="A66" s="209">
        <v>4779</v>
      </c>
      <c r="B66" s="62" t="s">
        <v>565</v>
      </c>
      <c r="C66" s="221">
        <v>11115</v>
      </c>
      <c r="D66" s="222">
        <v>78</v>
      </c>
      <c r="E66" s="222">
        <v>2150</v>
      </c>
      <c r="F66" s="222">
        <v>529</v>
      </c>
      <c r="G66" s="222">
        <v>600</v>
      </c>
      <c r="H66" s="222">
        <v>2069</v>
      </c>
      <c r="I66" s="222">
        <v>3577</v>
      </c>
      <c r="J66" s="222">
        <v>2112</v>
      </c>
      <c r="K66" s="534" t="s">
        <v>642</v>
      </c>
      <c r="L66" s="534"/>
    </row>
    <row r="67" spans="1:12" customFormat="1" ht="23.25" customHeight="1">
      <c r="A67" s="210">
        <v>4789</v>
      </c>
      <c r="B67" s="94" t="s">
        <v>728</v>
      </c>
      <c r="C67" s="219">
        <v>54</v>
      </c>
      <c r="D67" s="220">
        <v>0</v>
      </c>
      <c r="E67" s="220">
        <v>9</v>
      </c>
      <c r="F67" s="220">
        <v>0</v>
      </c>
      <c r="G67" s="220">
        <v>24</v>
      </c>
      <c r="H67" s="220">
        <v>21</v>
      </c>
      <c r="I67" s="220">
        <v>0</v>
      </c>
      <c r="J67" s="220">
        <v>0</v>
      </c>
      <c r="K67" s="533" t="s">
        <v>727</v>
      </c>
      <c r="L67" s="533"/>
    </row>
    <row r="68" spans="1:12" ht="28.9" customHeight="1">
      <c r="A68" s="543" t="s">
        <v>207</v>
      </c>
      <c r="B68" s="543"/>
      <c r="C68" s="224">
        <v>1333099</v>
      </c>
      <c r="D68" s="224">
        <v>295734</v>
      </c>
      <c r="E68" s="224">
        <v>98854</v>
      </c>
      <c r="F68" s="224">
        <v>161803</v>
      </c>
      <c r="G68" s="224">
        <v>80927</v>
      </c>
      <c r="H68" s="224">
        <v>243482</v>
      </c>
      <c r="I68" s="224">
        <v>246083</v>
      </c>
      <c r="J68" s="224">
        <v>206216</v>
      </c>
      <c r="K68" s="544" t="s">
        <v>204</v>
      </c>
      <c r="L68" s="544"/>
    </row>
    <row r="70" spans="1:12">
      <c r="C70" s="356"/>
      <c r="D70" s="356"/>
      <c r="E70" s="356"/>
      <c r="F70" s="356"/>
      <c r="G70" s="356"/>
      <c r="H70" s="356"/>
      <c r="I70" s="356"/>
      <c r="J70" s="356"/>
    </row>
  </sheetData>
  <mergeCells count="72">
    <mergeCell ref="K17:L17"/>
    <mergeCell ref="A7:L7"/>
    <mergeCell ref="A8:B8"/>
    <mergeCell ref="F8:G8"/>
    <mergeCell ref="K8:L8"/>
    <mergeCell ref="A9:A10"/>
    <mergeCell ref="B9:B10"/>
    <mergeCell ref="K9:L10"/>
    <mergeCell ref="K11:L11"/>
    <mergeCell ref="K12:L12"/>
    <mergeCell ref="K14:L14"/>
    <mergeCell ref="K15:L15"/>
    <mergeCell ref="K16:L16"/>
    <mergeCell ref="K13:L13"/>
    <mergeCell ref="A6:L6"/>
    <mergeCell ref="A1:L1"/>
    <mergeCell ref="A2:L2"/>
    <mergeCell ref="A3:L3"/>
    <mergeCell ref="A4:L4"/>
    <mergeCell ref="A5:L5"/>
    <mergeCell ref="K30:L30"/>
    <mergeCell ref="K18:L18"/>
    <mergeCell ref="K19:L19"/>
    <mergeCell ref="K20:L20"/>
    <mergeCell ref="K21:L21"/>
    <mergeCell ref="K22:L22"/>
    <mergeCell ref="K23:L23"/>
    <mergeCell ref="K25:L25"/>
    <mergeCell ref="K26:L26"/>
    <mergeCell ref="K27:L27"/>
    <mergeCell ref="K28:L28"/>
    <mergeCell ref="K29:L29"/>
    <mergeCell ref="K24:L24"/>
    <mergeCell ref="K43:L43"/>
    <mergeCell ref="K31:L31"/>
    <mergeCell ref="K33:L33"/>
    <mergeCell ref="K34:L34"/>
    <mergeCell ref="K35:L35"/>
    <mergeCell ref="K36:L36"/>
    <mergeCell ref="K37:L37"/>
    <mergeCell ref="K38:L38"/>
    <mergeCell ref="K39:L39"/>
    <mergeCell ref="K40:L40"/>
    <mergeCell ref="K41:L41"/>
    <mergeCell ref="K42:L42"/>
    <mergeCell ref="K32:L32"/>
    <mergeCell ref="K55:L55"/>
    <mergeCell ref="K44:L44"/>
    <mergeCell ref="K45:L45"/>
    <mergeCell ref="K46:L46"/>
    <mergeCell ref="K47:L47"/>
    <mergeCell ref="K48:L48"/>
    <mergeCell ref="K49:L49"/>
    <mergeCell ref="K50:L50"/>
    <mergeCell ref="K51:L51"/>
    <mergeCell ref="K52:L52"/>
    <mergeCell ref="K53:L53"/>
    <mergeCell ref="K54:L54"/>
    <mergeCell ref="A68:B68"/>
    <mergeCell ref="K68:L68"/>
    <mergeCell ref="K56:L56"/>
    <mergeCell ref="K57:L57"/>
    <mergeCell ref="K58:L58"/>
    <mergeCell ref="K59:L59"/>
    <mergeCell ref="K60:L60"/>
    <mergeCell ref="K61:L61"/>
    <mergeCell ref="K62:L62"/>
    <mergeCell ref="K63:L63"/>
    <mergeCell ref="K64:L64"/>
    <mergeCell ref="K65:L65"/>
    <mergeCell ref="K66:L66"/>
    <mergeCell ref="K67:L67"/>
  </mergeCells>
  <printOptions horizontalCentered="1"/>
  <pageMargins left="0" right="0" top="0.19685039370078741" bottom="0" header="0.31496062992125984" footer="0.31496062992125984"/>
  <pageSetup paperSize="9" scale="85" orientation="landscape" r:id="rId1"/>
  <rowBreaks count="2" manualBreakCount="2">
    <brk id="30" max="11" man="1"/>
    <brk id="57" max="11"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U20"/>
  <sheetViews>
    <sheetView tabSelected="1" view="pageBreakPreview" zoomScale="80" zoomScaleSheetLayoutView="80" workbookViewId="0">
      <selection activeCell="H45" sqref="H45"/>
    </sheetView>
  </sheetViews>
  <sheetFormatPr defaultColWidth="9.125" defaultRowHeight="14.25"/>
  <cols>
    <col min="1" max="1" width="7.625" style="14" customWidth="1"/>
    <col min="2" max="2" width="20.625" style="7" customWidth="1"/>
    <col min="3" max="12" width="9.625" style="7" customWidth="1"/>
    <col min="13" max="13" width="20.625" style="7" customWidth="1"/>
    <col min="14" max="14" width="7.625" style="7" customWidth="1"/>
    <col min="15" max="16384" width="9.125" style="7"/>
  </cols>
  <sheetData>
    <row r="1" spans="1:255" s="3" customFormat="1" ht="47.25" customHeight="1">
      <c r="A1" s="514"/>
      <c r="B1" s="514"/>
      <c r="C1" s="514"/>
      <c r="D1" s="514"/>
      <c r="E1" s="514"/>
      <c r="F1" s="514"/>
      <c r="G1" s="514"/>
      <c r="H1" s="514"/>
      <c r="I1" s="514"/>
      <c r="J1" s="514"/>
      <c r="K1" s="514"/>
      <c r="L1" s="514"/>
      <c r="M1" s="514"/>
      <c r="N1" s="514"/>
    </row>
    <row r="2" spans="1:255" ht="16.5" customHeight="1">
      <c r="A2" s="515" t="s">
        <v>368</v>
      </c>
      <c r="B2" s="515"/>
      <c r="C2" s="515"/>
      <c r="D2" s="515"/>
      <c r="E2" s="515"/>
      <c r="F2" s="515"/>
      <c r="G2" s="515"/>
      <c r="H2" s="515"/>
      <c r="I2" s="515"/>
      <c r="J2" s="515"/>
      <c r="K2" s="515"/>
      <c r="L2" s="515"/>
      <c r="M2" s="515"/>
      <c r="N2" s="515"/>
    </row>
    <row r="3" spans="1:255" ht="18" customHeight="1">
      <c r="A3" s="515" t="s">
        <v>306</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515"/>
      <c r="BS3" s="515"/>
      <c r="BT3" s="515"/>
      <c r="BU3" s="515"/>
      <c r="BV3" s="515"/>
      <c r="BW3" s="515"/>
      <c r="BX3" s="515"/>
      <c r="BY3" s="515"/>
      <c r="BZ3" s="515"/>
      <c r="CA3" s="515"/>
      <c r="CB3" s="515"/>
      <c r="CC3" s="515"/>
      <c r="CD3" s="515"/>
      <c r="CE3" s="515"/>
      <c r="CF3" s="515"/>
      <c r="CG3" s="515"/>
      <c r="CH3" s="515"/>
      <c r="CI3" s="515"/>
      <c r="CJ3" s="515"/>
      <c r="CK3" s="515"/>
      <c r="CL3" s="515"/>
      <c r="CM3" s="515"/>
      <c r="CN3" s="515"/>
      <c r="CO3" s="515"/>
      <c r="CP3" s="515"/>
      <c r="CQ3" s="515"/>
      <c r="CR3" s="515"/>
      <c r="CS3" s="515"/>
      <c r="CT3" s="515"/>
      <c r="CU3" s="515"/>
      <c r="CV3" s="515"/>
      <c r="CW3" s="515"/>
      <c r="CX3" s="515"/>
      <c r="CY3" s="515"/>
      <c r="CZ3" s="515"/>
      <c r="DA3" s="515"/>
      <c r="DB3" s="515"/>
      <c r="DC3" s="515"/>
      <c r="DD3" s="515"/>
      <c r="DE3" s="515"/>
      <c r="DF3" s="515"/>
      <c r="DG3" s="515"/>
      <c r="DH3" s="515"/>
      <c r="DI3" s="515"/>
      <c r="DJ3" s="515"/>
      <c r="DK3" s="515"/>
      <c r="DL3" s="515"/>
      <c r="DM3" s="515"/>
      <c r="DN3" s="515"/>
      <c r="DO3" s="515"/>
      <c r="DP3" s="515"/>
      <c r="DQ3" s="515"/>
      <c r="DR3" s="515"/>
      <c r="DS3" s="515"/>
      <c r="DT3" s="515"/>
      <c r="DU3" s="515"/>
      <c r="DV3" s="515"/>
      <c r="DW3" s="515"/>
      <c r="DX3" s="515"/>
      <c r="DY3" s="515"/>
      <c r="DZ3" s="515"/>
      <c r="EA3" s="515"/>
      <c r="EB3" s="515"/>
      <c r="EC3" s="515"/>
      <c r="ED3" s="515"/>
      <c r="EE3" s="515"/>
      <c r="EF3" s="515"/>
      <c r="EG3" s="515"/>
      <c r="EH3" s="515"/>
      <c r="EI3" s="515"/>
      <c r="EJ3" s="515"/>
      <c r="EK3" s="515"/>
      <c r="EL3" s="515"/>
      <c r="EM3" s="515"/>
      <c r="EN3" s="515"/>
      <c r="EO3" s="515"/>
      <c r="EP3" s="515"/>
      <c r="EQ3" s="515"/>
      <c r="ER3" s="515"/>
      <c r="ES3" s="515"/>
      <c r="ET3" s="515"/>
      <c r="EU3" s="515"/>
      <c r="EV3" s="515"/>
      <c r="EW3" s="515"/>
      <c r="EX3" s="515"/>
      <c r="EY3" s="515"/>
      <c r="EZ3" s="515"/>
      <c r="FA3" s="515"/>
      <c r="FB3" s="515"/>
      <c r="FC3" s="515"/>
      <c r="FD3" s="515"/>
      <c r="FE3" s="515"/>
      <c r="FF3" s="515"/>
      <c r="FG3" s="515"/>
      <c r="FH3" s="515"/>
      <c r="FI3" s="515"/>
      <c r="FJ3" s="515"/>
      <c r="FK3" s="515"/>
      <c r="FL3" s="515"/>
      <c r="FM3" s="515"/>
      <c r="FN3" s="515"/>
      <c r="FO3" s="515"/>
      <c r="FP3" s="515"/>
      <c r="FQ3" s="515"/>
      <c r="FR3" s="515"/>
      <c r="FS3" s="515"/>
      <c r="FT3" s="515"/>
      <c r="FU3" s="515"/>
      <c r="FV3" s="515"/>
      <c r="FW3" s="515"/>
      <c r="FX3" s="515"/>
      <c r="FY3" s="515"/>
      <c r="FZ3" s="515"/>
      <c r="GA3" s="515"/>
      <c r="GB3" s="515"/>
      <c r="GC3" s="515"/>
      <c r="GD3" s="515"/>
      <c r="GE3" s="515"/>
      <c r="GF3" s="515"/>
      <c r="GG3" s="515"/>
      <c r="GH3" s="515"/>
      <c r="GI3" s="515"/>
      <c r="GJ3" s="515"/>
      <c r="GK3" s="515"/>
      <c r="GL3" s="515"/>
      <c r="GM3" s="515"/>
      <c r="GN3" s="515"/>
      <c r="GO3" s="515"/>
      <c r="GP3" s="515"/>
      <c r="GQ3" s="515"/>
      <c r="GR3" s="515"/>
      <c r="GS3" s="515"/>
      <c r="GT3" s="515"/>
      <c r="GU3" s="515"/>
      <c r="GV3" s="515"/>
      <c r="GW3" s="515"/>
      <c r="GX3" s="515"/>
      <c r="GY3" s="515"/>
      <c r="GZ3" s="515"/>
      <c r="HA3" s="515"/>
      <c r="HB3" s="515"/>
      <c r="HC3" s="515"/>
      <c r="HD3" s="515"/>
      <c r="HE3" s="515"/>
      <c r="HF3" s="515"/>
      <c r="HG3" s="515"/>
      <c r="HH3" s="515"/>
      <c r="HI3" s="515"/>
      <c r="HJ3" s="515"/>
      <c r="HK3" s="515"/>
      <c r="HL3" s="515"/>
      <c r="HM3" s="515"/>
      <c r="HN3" s="515"/>
      <c r="HO3" s="515"/>
      <c r="HP3" s="515"/>
      <c r="HQ3" s="515"/>
      <c r="HR3" s="515"/>
      <c r="HS3" s="515"/>
      <c r="HT3" s="515"/>
      <c r="HU3" s="515"/>
      <c r="HV3" s="515"/>
      <c r="HW3" s="515"/>
      <c r="HX3" s="515"/>
      <c r="HY3" s="515"/>
      <c r="HZ3" s="515"/>
      <c r="IA3" s="515"/>
      <c r="IB3" s="515"/>
      <c r="IC3" s="515"/>
      <c r="ID3" s="515"/>
      <c r="IE3" s="515"/>
      <c r="IF3" s="515"/>
      <c r="IG3" s="515"/>
      <c r="IH3" s="515"/>
      <c r="II3" s="515"/>
      <c r="IJ3" s="515"/>
      <c r="IK3" s="515"/>
      <c r="IL3" s="515"/>
      <c r="IM3" s="515"/>
      <c r="IN3" s="515"/>
      <c r="IO3" s="515"/>
      <c r="IP3" s="515"/>
      <c r="IQ3" s="515"/>
      <c r="IR3" s="515"/>
      <c r="IS3" s="515"/>
      <c r="IT3" s="515"/>
      <c r="IU3" s="515"/>
    </row>
    <row r="4" spans="1:255" ht="18" customHeight="1">
      <c r="A4" s="515" t="s">
        <v>653</v>
      </c>
      <c r="B4" s="515"/>
      <c r="C4" s="515"/>
      <c r="D4" s="515"/>
      <c r="E4" s="515"/>
      <c r="F4" s="515"/>
      <c r="G4" s="515"/>
      <c r="H4" s="515"/>
      <c r="I4" s="515"/>
      <c r="J4" s="515"/>
      <c r="K4" s="515"/>
      <c r="L4" s="515"/>
      <c r="M4" s="515"/>
      <c r="N4" s="515"/>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c r="DM4" s="284"/>
      <c r="DN4" s="284"/>
      <c r="DO4" s="284"/>
      <c r="DP4" s="284"/>
      <c r="DQ4" s="284"/>
      <c r="DR4" s="284"/>
      <c r="DS4" s="284"/>
      <c r="DT4" s="284"/>
      <c r="DU4" s="284"/>
      <c r="DV4" s="284"/>
      <c r="DW4" s="284"/>
      <c r="DX4" s="284"/>
      <c r="DY4" s="284"/>
      <c r="DZ4" s="284"/>
      <c r="EA4" s="284"/>
      <c r="EB4" s="284"/>
      <c r="EC4" s="284"/>
      <c r="ED4" s="284"/>
      <c r="EE4" s="284"/>
      <c r="EF4" s="284"/>
      <c r="EG4" s="284"/>
      <c r="EH4" s="284"/>
      <c r="EI4" s="284"/>
      <c r="EJ4" s="284"/>
      <c r="EK4" s="284"/>
      <c r="EL4" s="284"/>
      <c r="EM4" s="284"/>
      <c r="EN4" s="284"/>
      <c r="EO4" s="284"/>
      <c r="EP4" s="284"/>
      <c r="EQ4" s="284"/>
      <c r="ER4" s="284"/>
      <c r="ES4" s="284"/>
      <c r="ET4" s="284"/>
      <c r="EU4" s="284"/>
      <c r="EV4" s="284"/>
      <c r="EW4" s="284"/>
      <c r="EX4" s="284"/>
      <c r="EY4" s="284"/>
      <c r="EZ4" s="284"/>
      <c r="FA4" s="284"/>
      <c r="FB4" s="284"/>
      <c r="FC4" s="284"/>
      <c r="FD4" s="284"/>
      <c r="FE4" s="284"/>
      <c r="FF4" s="284"/>
      <c r="FG4" s="284"/>
      <c r="FH4" s="284"/>
      <c r="FI4" s="284"/>
      <c r="FJ4" s="284"/>
      <c r="FK4" s="284"/>
      <c r="FL4" s="284"/>
      <c r="FM4" s="284"/>
      <c r="FN4" s="284"/>
      <c r="FO4" s="284"/>
      <c r="FP4" s="284"/>
      <c r="FQ4" s="284"/>
      <c r="FR4" s="284"/>
      <c r="FS4" s="284"/>
      <c r="FT4" s="284"/>
      <c r="FU4" s="284"/>
      <c r="FV4" s="284"/>
      <c r="FW4" s="284"/>
      <c r="FX4" s="284"/>
      <c r="FY4" s="284"/>
      <c r="FZ4" s="284"/>
      <c r="GA4" s="284"/>
      <c r="GB4" s="284"/>
      <c r="GC4" s="284"/>
      <c r="GD4" s="284"/>
      <c r="GE4" s="284"/>
      <c r="GF4" s="284"/>
      <c r="GG4" s="284"/>
      <c r="GH4" s="284"/>
      <c r="GI4" s="284"/>
      <c r="GJ4" s="284"/>
      <c r="GK4" s="284"/>
      <c r="GL4" s="284"/>
      <c r="GM4" s="284"/>
      <c r="GN4" s="284"/>
      <c r="GO4" s="284"/>
      <c r="GP4" s="284"/>
      <c r="GQ4" s="284"/>
      <c r="GR4" s="284"/>
      <c r="GS4" s="284"/>
      <c r="GT4" s="284"/>
      <c r="GU4" s="284"/>
      <c r="GV4" s="284"/>
      <c r="GW4" s="284"/>
      <c r="GX4" s="284"/>
      <c r="GY4" s="284"/>
      <c r="GZ4" s="284"/>
      <c r="HA4" s="284"/>
      <c r="HB4" s="284"/>
      <c r="HC4" s="284"/>
      <c r="HD4" s="284"/>
      <c r="HE4" s="284"/>
      <c r="HF4" s="284"/>
      <c r="HG4" s="284"/>
      <c r="HH4" s="284"/>
      <c r="HI4" s="284"/>
      <c r="HJ4" s="284"/>
      <c r="HK4" s="284"/>
      <c r="HL4" s="284"/>
      <c r="HM4" s="284"/>
      <c r="HN4" s="284"/>
      <c r="HO4" s="284"/>
      <c r="HP4" s="284"/>
      <c r="HQ4" s="284"/>
      <c r="HR4" s="284"/>
      <c r="HS4" s="284"/>
      <c r="HT4" s="284"/>
      <c r="HU4" s="284"/>
      <c r="HV4" s="284"/>
      <c r="HW4" s="284"/>
      <c r="HX4" s="284"/>
      <c r="HY4" s="284"/>
      <c r="HZ4" s="284"/>
      <c r="IA4" s="284"/>
      <c r="IB4" s="284"/>
      <c r="IC4" s="284"/>
      <c r="ID4" s="284"/>
      <c r="IE4" s="284"/>
      <c r="IF4" s="284"/>
      <c r="IG4" s="284"/>
      <c r="IH4" s="284"/>
      <c r="II4" s="284"/>
      <c r="IJ4" s="284"/>
      <c r="IK4" s="284"/>
      <c r="IL4" s="284"/>
      <c r="IM4" s="284"/>
      <c r="IN4" s="284"/>
      <c r="IO4" s="284"/>
      <c r="IP4" s="284"/>
      <c r="IQ4" s="284"/>
      <c r="IR4" s="284"/>
      <c r="IS4" s="284"/>
      <c r="IT4" s="284"/>
      <c r="IU4" s="284"/>
    </row>
    <row r="5" spans="1:255" ht="15.75" customHeight="1">
      <c r="A5" s="496" t="s">
        <v>369</v>
      </c>
      <c r="B5" s="496"/>
      <c r="C5" s="496"/>
      <c r="D5" s="496"/>
      <c r="E5" s="496"/>
      <c r="F5" s="496"/>
      <c r="G5" s="496"/>
      <c r="H5" s="496"/>
      <c r="I5" s="496"/>
      <c r="J5" s="496"/>
      <c r="K5" s="496"/>
      <c r="L5" s="496"/>
      <c r="M5" s="496"/>
      <c r="N5" s="496"/>
    </row>
    <row r="6" spans="1:255" ht="15.75" customHeight="1">
      <c r="A6" s="496" t="s">
        <v>264</v>
      </c>
      <c r="B6" s="496"/>
      <c r="C6" s="496"/>
      <c r="D6" s="496"/>
      <c r="E6" s="496"/>
      <c r="F6" s="496"/>
      <c r="G6" s="496"/>
      <c r="H6" s="496"/>
      <c r="I6" s="496"/>
      <c r="J6" s="496"/>
      <c r="K6" s="496"/>
      <c r="L6" s="496"/>
      <c r="M6" s="496"/>
      <c r="N6" s="496"/>
    </row>
    <row r="7" spans="1:255" ht="15.75" customHeight="1">
      <c r="A7" s="496" t="s">
        <v>654</v>
      </c>
      <c r="B7" s="496"/>
      <c r="C7" s="496"/>
      <c r="D7" s="496"/>
      <c r="E7" s="496"/>
      <c r="F7" s="496"/>
      <c r="G7" s="496"/>
      <c r="H7" s="496"/>
      <c r="I7" s="496"/>
      <c r="J7" s="496"/>
      <c r="K7" s="496"/>
      <c r="L7" s="496"/>
      <c r="M7" s="496"/>
      <c r="N7" s="496"/>
    </row>
    <row r="8" spans="1:255" ht="15.75" customHeight="1">
      <c r="A8" s="497" t="s">
        <v>680</v>
      </c>
      <c r="B8" s="497"/>
      <c r="C8" s="498">
        <v>2018</v>
      </c>
      <c r="D8" s="498"/>
      <c r="E8" s="498"/>
      <c r="F8" s="498"/>
      <c r="G8" s="498"/>
      <c r="H8" s="498"/>
      <c r="I8" s="498"/>
      <c r="J8" s="498"/>
      <c r="K8" s="498"/>
      <c r="L8" s="498"/>
      <c r="M8" s="499" t="s">
        <v>299</v>
      </c>
      <c r="N8" s="499"/>
    </row>
    <row r="9" spans="1:255" ht="46.5" customHeight="1">
      <c r="A9" s="506" t="s">
        <v>445</v>
      </c>
      <c r="B9" s="503" t="s">
        <v>210</v>
      </c>
      <c r="C9" s="293" t="s">
        <v>256</v>
      </c>
      <c r="D9" s="293" t="s">
        <v>307</v>
      </c>
      <c r="E9" s="293" t="s">
        <v>308</v>
      </c>
      <c r="F9" s="293" t="s">
        <v>309</v>
      </c>
      <c r="G9" s="293" t="s">
        <v>310</v>
      </c>
      <c r="H9" s="293" t="s">
        <v>311</v>
      </c>
      <c r="I9" s="293" t="s">
        <v>312</v>
      </c>
      <c r="J9" s="293" t="s">
        <v>313</v>
      </c>
      <c r="K9" s="293" t="s">
        <v>314</v>
      </c>
      <c r="L9" s="293" t="s">
        <v>176</v>
      </c>
      <c r="M9" s="506" t="s">
        <v>215</v>
      </c>
      <c r="N9" s="506"/>
    </row>
    <row r="10" spans="1:255" ht="59.25" customHeight="1">
      <c r="A10" s="510"/>
      <c r="B10" s="505"/>
      <c r="C10" s="88" t="s">
        <v>207</v>
      </c>
      <c r="D10" s="290" t="s">
        <v>315</v>
      </c>
      <c r="E10" s="290" t="s">
        <v>74</v>
      </c>
      <c r="F10" s="290" t="s">
        <v>366</v>
      </c>
      <c r="G10" s="290" t="s">
        <v>367</v>
      </c>
      <c r="H10" s="290" t="s">
        <v>355</v>
      </c>
      <c r="I10" s="290" t="s">
        <v>75</v>
      </c>
      <c r="J10" s="290" t="s">
        <v>76</v>
      </c>
      <c r="K10" s="290" t="s">
        <v>77</v>
      </c>
      <c r="L10" s="290" t="s">
        <v>365</v>
      </c>
      <c r="M10" s="510"/>
      <c r="N10" s="510"/>
    </row>
    <row r="11" spans="1:255" customFormat="1" ht="77.25" customHeight="1" thickBot="1">
      <c r="A11" s="54">
        <v>45</v>
      </c>
      <c r="B11" s="58" t="s">
        <v>532</v>
      </c>
      <c r="C11" s="199">
        <v>820608</v>
      </c>
      <c r="D11" s="60">
        <v>290331</v>
      </c>
      <c r="E11" s="60">
        <v>395229</v>
      </c>
      <c r="F11" s="60">
        <v>8156</v>
      </c>
      <c r="G11" s="60">
        <v>1223</v>
      </c>
      <c r="H11" s="60">
        <v>15215</v>
      </c>
      <c r="I11" s="60">
        <v>2476</v>
      </c>
      <c r="J11" s="60">
        <v>15357</v>
      </c>
      <c r="K11" s="60">
        <v>36355</v>
      </c>
      <c r="L11" s="60">
        <v>56266</v>
      </c>
      <c r="M11" s="663" t="s">
        <v>537</v>
      </c>
      <c r="N11" s="664"/>
    </row>
    <row r="12" spans="1:255" customFormat="1" ht="77.25" customHeight="1" thickBot="1">
      <c r="A12" s="56">
        <v>46</v>
      </c>
      <c r="B12" s="59" t="s">
        <v>533</v>
      </c>
      <c r="C12" s="197">
        <v>1240406</v>
      </c>
      <c r="D12" s="61">
        <v>482446</v>
      </c>
      <c r="E12" s="61">
        <v>537860</v>
      </c>
      <c r="F12" s="61">
        <v>21641</v>
      </c>
      <c r="G12" s="61">
        <v>10816</v>
      </c>
      <c r="H12" s="61">
        <v>52140</v>
      </c>
      <c r="I12" s="61">
        <v>43673</v>
      </c>
      <c r="J12" s="61">
        <v>21963</v>
      </c>
      <c r="K12" s="61">
        <v>35119</v>
      </c>
      <c r="L12" s="61">
        <v>34748</v>
      </c>
      <c r="M12" s="513" t="s">
        <v>536</v>
      </c>
      <c r="N12" s="513"/>
    </row>
    <row r="13" spans="1:255" customFormat="1" ht="77.25" customHeight="1">
      <c r="A13" s="55">
        <v>47</v>
      </c>
      <c r="B13" s="65" t="s">
        <v>534</v>
      </c>
      <c r="C13" s="198">
        <v>4457487</v>
      </c>
      <c r="D13" s="66">
        <v>819694</v>
      </c>
      <c r="E13" s="66">
        <v>2575485</v>
      </c>
      <c r="F13" s="66">
        <v>278877</v>
      </c>
      <c r="G13" s="66">
        <v>96626</v>
      </c>
      <c r="H13" s="66">
        <v>179515</v>
      </c>
      <c r="I13" s="66">
        <v>100611</v>
      </c>
      <c r="J13" s="66">
        <v>118625</v>
      </c>
      <c r="K13" s="66">
        <v>108244</v>
      </c>
      <c r="L13" s="66">
        <v>179812</v>
      </c>
      <c r="M13" s="493" t="s">
        <v>535</v>
      </c>
      <c r="N13" s="493"/>
    </row>
    <row r="14" spans="1:255" ht="50.25" customHeight="1">
      <c r="A14" s="494" t="s">
        <v>207</v>
      </c>
      <c r="B14" s="494"/>
      <c r="C14" s="439">
        <f t="shared" ref="C14:L14" si="0">SUM(C11:C13)</f>
        <v>6518501</v>
      </c>
      <c r="D14" s="439">
        <f t="shared" si="0"/>
        <v>1592471</v>
      </c>
      <c r="E14" s="439">
        <f t="shared" si="0"/>
        <v>3508574</v>
      </c>
      <c r="F14" s="439">
        <f t="shared" si="0"/>
        <v>308674</v>
      </c>
      <c r="G14" s="439">
        <f t="shared" si="0"/>
        <v>108665</v>
      </c>
      <c r="H14" s="439">
        <f t="shared" si="0"/>
        <v>246870</v>
      </c>
      <c r="I14" s="439">
        <f t="shared" si="0"/>
        <v>146760</v>
      </c>
      <c r="J14" s="439">
        <f t="shared" si="0"/>
        <v>155945</v>
      </c>
      <c r="K14" s="439">
        <f t="shared" si="0"/>
        <v>179718</v>
      </c>
      <c r="L14" s="439">
        <f t="shared" si="0"/>
        <v>270826</v>
      </c>
      <c r="M14" s="495" t="s">
        <v>204</v>
      </c>
      <c r="N14" s="495"/>
    </row>
    <row r="15" spans="1:255" ht="15" customHeight="1">
      <c r="A15" s="563"/>
      <c r="B15" s="563"/>
      <c r="C15" s="563"/>
      <c r="D15" s="563"/>
      <c r="E15" s="563"/>
      <c r="F15" s="563"/>
      <c r="I15" s="74"/>
      <c r="J15" s="564"/>
      <c r="K15" s="564"/>
      <c r="L15" s="564"/>
      <c r="M15" s="564"/>
      <c r="N15" s="564"/>
    </row>
    <row r="16" spans="1:255">
      <c r="A16" s="7"/>
    </row>
    <row r="17" spans="1:12" ht="16.5">
      <c r="A17" s="7"/>
      <c r="C17" s="142"/>
      <c r="D17" s="142"/>
      <c r="E17" s="142"/>
      <c r="F17" s="142"/>
      <c r="G17" s="142"/>
      <c r="H17" s="142"/>
      <c r="I17" s="142"/>
      <c r="J17" s="142"/>
      <c r="K17" s="142"/>
      <c r="L17" s="142"/>
    </row>
    <row r="18" spans="1:12">
      <c r="A18" s="7"/>
    </row>
    <row r="19" spans="1:12">
      <c r="A19" s="7"/>
    </row>
    <row r="20" spans="1:12">
      <c r="A20" s="7"/>
    </row>
  </sheetData>
  <mergeCells count="38">
    <mergeCell ref="A1:N1"/>
    <mergeCell ref="A2:N2"/>
    <mergeCell ref="A3:N3"/>
    <mergeCell ref="O3:AA3"/>
    <mergeCell ref="AB3:AO3"/>
    <mergeCell ref="A6:N6"/>
    <mergeCell ref="EJ3:EW3"/>
    <mergeCell ref="EX3:FK3"/>
    <mergeCell ref="FL3:FY3"/>
    <mergeCell ref="FZ3:GM3"/>
    <mergeCell ref="BD3:BQ3"/>
    <mergeCell ref="BR3:CE3"/>
    <mergeCell ref="CF3:CS3"/>
    <mergeCell ref="CT3:DG3"/>
    <mergeCell ref="DH3:DU3"/>
    <mergeCell ref="DV3:EI3"/>
    <mergeCell ref="AP3:BC3"/>
    <mergeCell ref="HP3:IC3"/>
    <mergeCell ref="ID3:IQ3"/>
    <mergeCell ref="IR3:IU3"/>
    <mergeCell ref="A4:N4"/>
    <mergeCell ref="A5:N5"/>
    <mergeCell ref="GN3:HA3"/>
    <mergeCell ref="HB3:HO3"/>
    <mergeCell ref="A15:F15"/>
    <mergeCell ref="J15:N15"/>
    <mergeCell ref="A7:N7"/>
    <mergeCell ref="A8:B8"/>
    <mergeCell ref="C8:L8"/>
    <mergeCell ref="M8:N8"/>
    <mergeCell ref="A9:A10"/>
    <mergeCell ref="B9:B10"/>
    <mergeCell ref="M9:N10"/>
    <mergeCell ref="M11:N11"/>
    <mergeCell ref="M12:N12"/>
    <mergeCell ref="M13:N13"/>
    <mergeCell ref="A14:B14"/>
    <mergeCell ref="M14:N14"/>
  </mergeCells>
  <printOptions horizontalCentered="1" verticalCentered="1"/>
  <pageMargins left="0" right="0" top="0" bottom="0" header="0.31496062992125984" footer="0"/>
  <pageSetup paperSize="9" scale="80"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T92"/>
  <sheetViews>
    <sheetView tabSelected="1" view="pageBreakPreview" topLeftCell="A73" zoomScaleSheetLayoutView="100" workbookViewId="0">
      <selection activeCell="H45" sqref="H45"/>
    </sheetView>
  </sheetViews>
  <sheetFormatPr defaultColWidth="9.125" defaultRowHeight="14.25"/>
  <cols>
    <col min="1" max="1" width="5.75" style="14" customWidth="1"/>
    <col min="2" max="2" width="35.75" style="7" customWidth="1"/>
    <col min="3" max="3" width="9.625" style="7" customWidth="1"/>
    <col min="4" max="12" width="9.25" style="7" customWidth="1"/>
    <col min="13" max="13" width="35.75" style="7" customWidth="1"/>
    <col min="14" max="14" width="5.75" style="7" customWidth="1"/>
    <col min="15" max="16384" width="9.125" style="7"/>
  </cols>
  <sheetData>
    <row r="1" spans="1:254" s="3" customFormat="1" ht="7.5" customHeight="1">
      <c r="A1" s="514"/>
      <c r="B1" s="514"/>
      <c r="C1" s="514"/>
      <c r="D1" s="514"/>
      <c r="E1" s="514"/>
      <c r="F1" s="514"/>
      <c r="G1" s="514"/>
      <c r="H1" s="514"/>
      <c r="I1" s="514"/>
      <c r="J1" s="514"/>
      <c r="K1" s="514"/>
      <c r="L1" s="514"/>
      <c r="M1" s="514"/>
      <c r="N1" s="514"/>
    </row>
    <row r="2" spans="1:254" ht="16.5" customHeight="1">
      <c r="A2" s="515" t="s">
        <v>368</v>
      </c>
      <c r="B2" s="515"/>
      <c r="C2" s="515"/>
      <c r="D2" s="515"/>
      <c r="E2" s="515"/>
      <c r="F2" s="515"/>
      <c r="G2" s="515"/>
      <c r="H2" s="515"/>
      <c r="I2" s="515"/>
      <c r="J2" s="515"/>
      <c r="K2" s="515"/>
      <c r="L2" s="515"/>
      <c r="M2" s="515"/>
      <c r="N2" s="515"/>
    </row>
    <row r="3" spans="1:254" ht="18" customHeight="1">
      <c r="A3" s="515" t="s">
        <v>306</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515"/>
      <c r="BS3" s="515"/>
      <c r="BT3" s="515"/>
      <c r="BU3" s="515"/>
      <c r="BV3" s="515"/>
      <c r="BW3" s="515"/>
      <c r="BX3" s="515"/>
      <c r="BY3" s="515"/>
      <c r="BZ3" s="515"/>
      <c r="CA3" s="515"/>
      <c r="CB3" s="515"/>
      <c r="CC3" s="515"/>
      <c r="CD3" s="515"/>
      <c r="CE3" s="515"/>
      <c r="CF3" s="515"/>
      <c r="CG3" s="515"/>
      <c r="CH3" s="515"/>
      <c r="CI3" s="515"/>
      <c r="CJ3" s="515"/>
      <c r="CK3" s="515"/>
      <c r="CL3" s="515"/>
      <c r="CM3" s="515"/>
      <c r="CN3" s="515"/>
      <c r="CO3" s="515"/>
      <c r="CP3" s="515"/>
      <c r="CQ3" s="515"/>
      <c r="CR3" s="515"/>
      <c r="CS3" s="515"/>
      <c r="CT3" s="515"/>
      <c r="CU3" s="515"/>
      <c r="CV3" s="515"/>
      <c r="CW3" s="515"/>
      <c r="CX3" s="515"/>
      <c r="CY3" s="515"/>
      <c r="CZ3" s="515"/>
      <c r="DA3" s="515"/>
      <c r="DB3" s="515"/>
      <c r="DC3" s="515"/>
      <c r="DD3" s="515"/>
      <c r="DE3" s="515"/>
      <c r="DF3" s="515"/>
      <c r="DG3" s="515"/>
      <c r="DH3" s="515"/>
      <c r="DI3" s="515"/>
      <c r="DJ3" s="515"/>
      <c r="DK3" s="515"/>
      <c r="DL3" s="515"/>
      <c r="DM3" s="515"/>
      <c r="DN3" s="515"/>
      <c r="DO3" s="515"/>
      <c r="DP3" s="515"/>
      <c r="DQ3" s="515"/>
      <c r="DR3" s="515"/>
      <c r="DS3" s="515"/>
      <c r="DT3" s="515"/>
      <c r="DU3" s="515"/>
      <c r="DV3" s="515"/>
      <c r="DW3" s="515"/>
      <c r="DX3" s="515"/>
      <c r="DY3" s="515"/>
      <c r="DZ3" s="515"/>
      <c r="EA3" s="515"/>
      <c r="EB3" s="515"/>
      <c r="EC3" s="515"/>
      <c r="ED3" s="515"/>
      <c r="EE3" s="515"/>
      <c r="EF3" s="515"/>
      <c r="EG3" s="515"/>
      <c r="EH3" s="515"/>
      <c r="EI3" s="515"/>
      <c r="EJ3" s="515"/>
      <c r="EK3" s="515"/>
      <c r="EL3" s="515"/>
      <c r="EM3" s="515"/>
      <c r="EN3" s="515"/>
      <c r="EO3" s="515"/>
      <c r="EP3" s="515"/>
      <c r="EQ3" s="515"/>
      <c r="ER3" s="515"/>
      <c r="ES3" s="515"/>
      <c r="ET3" s="515"/>
      <c r="EU3" s="515"/>
      <c r="EV3" s="515"/>
      <c r="EW3" s="515"/>
      <c r="EX3" s="515"/>
      <c r="EY3" s="515"/>
      <c r="EZ3" s="515"/>
      <c r="FA3" s="515"/>
      <c r="FB3" s="515"/>
      <c r="FC3" s="515"/>
      <c r="FD3" s="515"/>
      <c r="FE3" s="515"/>
      <c r="FF3" s="515"/>
      <c r="FG3" s="515"/>
      <c r="FH3" s="515"/>
      <c r="FI3" s="515"/>
      <c r="FJ3" s="515"/>
      <c r="FK3" s="515"/>
      <c r="FL3" s="515"/>
      <c r="FM3" s="515"/>
      <c r="FN3" s="515"/>
      <c r="FO3" s="515"/>
      <c r="FP3" s="515"/>
      <c r="FQ3" s="515"/>
      <c r="FR3" s="515"/>
      <c r="FS3" s="515"/>
      <c r="FT3" s="515"/>
      <c r="FU3" s="515"/>
      <c r="FV3" s="515"/>
      <c r="FW3" s="515"/>
      <c r="FX3" s="515"/>
      <c r="FY3" s="515"/>
      <c r="FZ3" s="515"/>
      <c r="GA3" s="515"/>
      <c r="GB3" s="515"/>
      <c r="GC3" s="515"/>
      <c r="GD3" s="515"/>
      <c r="GE3" s="515"/>
      <c r="GF3" s="515"/>
      <c r="GG3" s="515"/>
      <c r="GH3" s="515"/>
      <c r="GI3" s="515"/>
      <c r="GJ3" s="515"/>
      <c r="GK3" s="515"/>
      <c r="GL3" s="515"/>
      <c r="GM3" s="515"/>
      <c r="GN3" s="515"/>
      <c r="GO3" s="515"/>
      <c r="GP3" s="515"/>
      <c r="GQ3" s="515"/>
      <c r="GR3" s="515"/>
      <c r="GS3" s="515"/>
      <c r="GT3" s="515"/>
      <c r="GU3" s="515"/>
      <c r="GV3" s="515"/>
      <c r="GW3" s="515"/>
      <c r="GX3" s="515"/>
      <c r="GY3" s="515"/>
      <c r="GZ3" s="515"/>
      <c r="HA3" s="515"/>
      <c r="HB3" s="515"/>
      <c r="HC3" s="515"/>
      <c r="HD3" s="515"/>
      <c r="HE3" s="515"/>
      <c r="HF3" s="515"/>
      <c r="HG3" s="515"/>
      <c r="HH3" s="515"/>
      <c r="HI3" s="515"/>
      <c r="HJ3" s="515"/>
      <c r="HK3" s="515"/>
      <c r="HL3" s="515"/>
      <c r="HM3" s="515"/>
      <c r="HN3" s="515"/>
      <c r="HO3" s="515"/>
      <c r="HP3" s="515"/>
      <c r="HQ3" s="515"/>
      <c r="HR3" s="515"/>
      <c r="HS3" s="515"/>
      <c r="HT3" s="515"/>
      <c r="HU3" s="515"/>
      <c r="HV3" s="515"/>
      <c r="HW3" s="515"/>
      <c r="HX3" s="515"/>
      <c r="HY3" s="515"/>
      <c r="HZ3" s="515"/>
      <c r="IA3" s="515"/>
      <c r="IB3" s="515"/>
      <c r="IC3" s="515"/>
      <c r="ID3" s="515"/>
      <c r="IE3" s="515"/>
      <c r="IF3" s="515"/>
      <c r="IG3" s="515"/>
      <c r="IH3" s="515"/>
      <c r="II3" s="515"/>
      <c r="IJ3" s="515"/>
      <c r="IK3" s="515"/>
      <c r="IL3" s="515"/>
      <c r="IM3" s="515"/>
      <c r="IN3" s="515"/>
      <c r="IO3" s="515"/>
      <c r="IP3" s="515"/>
      <c r="IQ3" s="515"/>
      <c r="IR3" s="515"/>
      <c r="IS3" s="515"/>
      <c r="IT3" s="515"/>
    </row>
    <row r="4" spans="1:254" ht="18" customHeight="1">
      <c r="A4" s="515" t="s">
        <v>655</v>
      </c>
      <c r="B4" s="515"/>
      <c r="C4" s="515"/>
      <c r="D4" s="515"/>
      <c r="E4" s="515"/>
      <c r="F4" s="515"/>
      <c r="G4" s="515"/>
      <c r="H4" s="515"/>
      <c r="I4" s="515"/>
      <c r="J4" s="515"/>
      <c r="K4" s="515"/>
      <c r="L4" s="515"/>
      <c r="M4" s="515"/>
      <c r="N4" s="515"/>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c r="DM4" s="284"/>
      <c r="DN4" s="284"/>
      <c r="DO4" s="284"/>
      <c r="DP4" s="284"/>
      <c r="DQ4" s="284"/>
      <c r="DR4" s="284"/>
      <c r="DS4" s="284"/>
      <c r="DT4" s="284"/>
      <c r="DU4" s="284"/>
      <c r="DV4" s="284"/>
      <c r="DW4" s="284"/>
      <c r="DX4" s="284"/>
      <c r="DY4" s="284"/>
      <c r="DZ4" s="284"/>
      <c r="EA4" s="284"/>
      <c r="EB4" s="284"/>
      <c r="EC4" s="284"/>
      <c r="ED4" s="284"/>
      <c r="EE4" s="284"/>
      <c r="EF4" s="284"/>
      <c r="EG4" s="284"/>
      <c r="EH4" s="284"/>
      <c r="EI4" s="284"/>
      <c r="EJ4" s="284"/>
      <c r="EK4" s="284"/>
      <c r="EL4" s="284"/>
      <c r="EM4" s="284"/>
      <c r="EN4" s="284"/>
      <c r="EO4" s="284"/>
      <c r="EP4" s="284"/>
      <c r="EQ4" s="284"/>
      <c r="ER4" s="284"/>
      <c r="ES4" s="284"/>
      <c r="ET4" s="284"/>
      <c r="EU4" s="284"/>
      <c r="EV4" s="284"/>
      <c r="EW4" s="284"/>
      <c r="EX4" s="284"/>
      <c r="EY4" s="284"/>
      <c r="EZ4" s="284"/>
      <c r="FA4" s="284"/>
      <c r="FB4" s="284"/>
      <c r="FC4" s="284"/>
      <c r="FD4" s="284"/>
      <c r="FE4" s="284"/>
      <c r="FF4" s="284"/>
      <c r="FG4" s="284"/>
      <c r="FH4" s="284"/>
      <c r="FI4" s="284"/>
      <c r="FJ4" s="284"/>
      <c r="FK4" s="284"/>
      <c r="FL4" s="284"/>
      <c r="FM4" s="284"/>
      <c r="FN4" s="284"/>
      <c r="FO4" s="284"/>
      <c r="FP4" s="284"/>
      <c r="FQ4" s="284"/>
      <c r="FR4" s="284"/>
      <c r="FS4" s="284"/>
      <c r="FT4" s="284"/>
      <c r="FU4" s="284"/>
      <c r="FV4" s="284"/>
      <c r="FW4" s="284"/>
      <c r="FX4" s="284"/>
      <c r="FY4" s="284"/>
      <c r="FZ4" s="284"/>
      <c r="GA4" s="284"/>
      <c r="GB4" s="284"/>
      <c r="GC4" s="284"/>
      <c r="GD4" s="284"/>
      <c r="GE4" s="284"/>
      <c r="GF4" s="284"/>
      <c r="GG4" s="284"/>
      <c r="GH4" s="284"/>
      <c r="GI4" s="284"/>
      <c r="GJ4" s="284"/>
      <c r="GK4" s="284"/>
      <c r="GL4" s="284"/>
      <c r="GM4" s="284"/>
      <c r="GN4" s="284"/>
      <c r="GO4" s="284"/>
      <c r="GP4" s="284"/>
      <c r="GQ4" s="284"/>
      <c r="GR4" s="284"/>
      <c r="GS4" s="284"/>
      <c r="GT4" s="284"/>
      <c r="GU4" s="284"/>
      <c r="GV4" s="284"/>
      <c r="GW4" s="284"/>
      <c r="GX4" s="284"/>
      <c r="GY4" s="284"/>
      <c r="GZ4" s="284"/>
      <c r="HA4" s="284"/>
      <c r="HB4" s="284"/>
      <c r="HC4" s="284"/>
      <c r="HD4" s="284"/>
      <c r="HE4" s="284"/>
      <c r="HF4" s="284"/>
      <c r="HG4" s="284"/>
      <c r="HH4" s="284"/>
      <c r="HI4" s="284"/>
      <c r="HJ4" s="284"/>
      <c r="HK4" s="284"/>
      <c r="HL4" s="284"/>
      <c r="HM4" s="284"/>
      <c r="HN4" s="284"/>
      <c r="HO4" s="284"/>
      <c r="HP4" s="284"/>
      <c r="HQ4" s="284"/>
      <c r="HR4" s="284"/>
      <c r="HS4" s="284"/>
      <c r="HT4" s="284"/>
      <c r="HU4" s="284"/>
      <c r="HV4" s="284"/>
      <c r="HW4" s="284"/>
      <c r="HX4" s="284"/>
      <c r="HY4" s="284"/>
      <c r="HZ4" s="284"/>
      <c r="IA4" s="284"/>
      <c r="IB4" s="284"/>
      <c r="IC4" s="284"/>
      <c r="ID4" s="284"/>
      <c r="IE4" s="284"/>
      <c r="IF4" s="284"/>
      <c r="IG4" s="284"/>
      <c r="IH4" s="284"/>
      <c r="II4" s="284"/>
      <c r="IJ4" s="284"/>
      <c r="IK4" s="284"/>
      <c r="IL4" s="284"/>
      <c r="IM4" s="284"/>
      <c r="IN4" s="284"/>
      <c r="IO4" s="284"/>
      <c r="IP4" s="284"/>
      <c r="IQ4" s="284"/>
      <c r="IR4" s="284"/>
      <c r="IS4" s="284"/>
      <c r="IT4" s="284"/>
    </row>
    <row r="5" spans="1:254" ht="15.75" customHeight="1">
      <c r="A5" s="496" t="s">
        <v>369</v>
      </c>
      <c r="B5" s="496"/>
      <c r="C5" s="496"/>
      <c r="D5" s="496"/>
      <c r="E5" s="496"/>
      <c r="F5" s="496"/>
      <c r="G5" s="496"/>
      <c r="H5" s="496"/>
      <c r="I5" s="496"/>
      <c r="J5" s="496"/>
      <c r="K5" s="496"/>
      <c r="L5" s="496"/>
      <c r="M5" s="496"/>
      <c r="N5" s="496"/>
    </row>
    <row r="6" spans="1:254" ht="15.75" customHeight="1">
      <c r="A6" s="496" t="s">
        <v>264</v>
      </c>
      <c r="B6" s="496"/>
      <c r="C6" s="496"/>
      <c r="D6" s="496"/>
      <c r="E6" s="496"/>
      <c r="F6" s="496"/>
      <c r="G6" s="496"/>
      <c r="H6" s="496"/>
      <c r="I6" s="496"/>
      <c r="J6" s="496"/>
      <c r="K6" s="496"/>
      <c r="L6" s="496"/>
      <c r="M6" s="496"/>
      <c r="N6" s="496"/>
    </row>
    <row r="7" spans="1:254" ht="15.75" customHeight="1">
      <c r="A7" s="496" t="s">
        <v>656</v>
      </c>
      <c r="B7" s="496"/>
      <c r="C7" s="496"/>
      <c r="D7" s="496"/>
      <c r="E7" s="496"/>
      <c r="F7" s="496"/>
      <c r="G7" s="496"/>
      <c r="H7" s="496"/>
      <c r="I7" s="496"/>
      <c r="J7" s="496"/>
      <c r="K7" s="496"/>
      <c r="L7" s="496"/>
      <c r="M7" s="496"/>
      <c r="N7" s="496"/>
    </row>
    <row r="8" spans="1:254" ht="15.75" customHeight="1">
      <c r="A8" s="497" t="s">
        <v>682</v>
      </c>
      <c r="B8" s="497"/>
      <c r="C8" s="498">
        <v>2018</v>
      </c>
      <c r="D8" s="498"/>
      <c r="E8" s="498"/>
      <c r="F8" s="498"/>
      <c r="G8" s="498"/>
      <c r="H8" s="498">
        <v>2008</v>
      </c>
      <c r="I8" s="498"/>
      <c r="J8" s="498"/>
      <c r="K8" s="498"/>
      <c r="L8" s="498"/>
      <c r="M8" s="499" t="s">
        <v>46</v>
      </c>
      <c r="N8" s="499"/>
    </row>
    <row r="9" spans="1:254" ht="42" customHeight="1">
      <c r="A9" s="506" t="s">
        <v>195</v>
      </c>
      <c r="B9" s="503" t="s">
        <v>210</v>
      </c>
      <c r="C9" s="293" t="s">
        <v>256</v>
      </c>
      <c r="D9" s="293" t="s">
        <v>307</v>
      </c>
      <c r="E9" s="293" t="s">
        <v>308</v>
      </c>
      <c r="F9" s="293" t="s">
        <v>309</v>
      </c>
      <c r="G9" s="293" t="s">
        <v>310</v>
      </c>
      <c r="H9" s="293" t="s">
        <v>311</v>
      </c>
      <c r="I9" s="293" t="s">
        <v>312</v>
      </c>
      <c r="J9" s="293" t="s">
        <v>313</v>
      </c>
      <c r="K9" s="293" t="s">
        <v>314</v>
      </c>
      <c r="L9" s="293" t="s">
        <v>176</v>
      </c>
      <c r="M9" s="559" t="s">
        <v>215</v>
      </c>
      <c r="N9" s="560"/>
    </row>
    <row r="10" spans="1:254" ht="54" customHeight="1">
      <c r="A10" s="510"/>
      <c r="B10" s="505"/>
      <c r="C10" s="176" t="s">
        <v>207</v>
      </c>
      <c r="D10" s="177" t="s">
        <v>315</v>
      </c>
      <c r="E10" s="177" t="s">
        <v>74</v>
      </c>
      <c r="F10" s="177" t="s">
        <v>366</v>
      </c>
      <c r="G10" s="177" t="s">
        <v>367</v>
      </c>
      <c r="H10" s="177" t="s">
        <v>355</v>
      </c>
      <c r="I10" s="177" t="s">
        <v>75</v>
      </c>
      <c r="J10" s="177" t="s">
        <v>76</v>
      </c>
      <c r="K10" s="177" t="s">
        <v>77</v>
      </c>
      <c r="L10" s="177" t="s">
        <v>365</v>
      </c>
      <c r="M10" s="561"/>
      <c r="N10" s="562"/>
    </row>
    <row r="11" spans="1:254" s="46" customFormat="1" ht="19.5">
      <c r="A11" s="212">
        <v>4511</v>
      </c>
      <c r="B11" s="208" t="s">
        <v>558</v>
      </c>
      <c r="C11" s="217">
        <v>551467</v>
      </c>
      <c r="D11" s="218">
        <v>243699</v>
      </c>
      <c r="E11" s="218">
        <v>211202</v>
      </c>
      <c r="F11" s="218">
        <v>5545</v>
      </c>
      <c r="G11" s="218">
        <v>763</v>
      </c>
      <c r="H11" s="218">
        <v>9862</v>
      </c>
      <c r="I11" s="218">
        <v>1176</v>
      </c>
      <c r="J11" s="218">
        <v>11832</v>
      </c>
      <c r="K11" s="218">
        <v>29545</v>
      </c>
      <c r="L11" s="218">
        <v>37843</v>
      </c>
      <c r="M11" s="524" t="s">
        <v>557</v>
      </c>
      <c r="N11" s="524"/>
    </row>
    <row r="12" spans="1:254" s="46" customFormat="1" ht="23.45" customHeight="1">
      <c r="A12" s="210">
        <v>4512</v>
      </c>
      <c r="B12" s="94" t="s">
        <v>559</v>
      </c>
      <c r="C12" s="219">
        <v>53528</v>
      </c>
      <c r="D12" s="220">
        <v>5796</v>
      </c>
      <c r="E12" s="220">
        <v>36210</v>
      </c>
      <c r="F12" s="220">
        <v>0</v>
      </c>
      <c r="G12" s="220">
        <v>0</v>
      </c>
      <c r="H12" s="220">
        <v>187</v>
      </c>
      <c r="I12" s="220">
        <v>22</v>
      </c>
      <c r="J12" s="220">
        <v>33</v>
      </c>
      <c r="K12" s="220">
        <v>87</v>
      </c>
      <c r="L12" s="220">
        <v>11193</v>
      </c>
      <c r="M12" s="533" t="s">
        <v>560</v>
      </c>
      <c r="N12" s="533"/>
    </row>
    <row r="13" spans="1:254" s="46" customFormat="1" ht="19.5">
      <c r="A13" s="209">
        <v>4519</v>
      </c>
      <c r="B13" s="62" t="s">
        <v>722</v>
      </c>
      <c r="C13" s="221">
        <v>851</v>
      </c>
      <c r="D13" s="222">
        <v>23</v>
      </c>
      <c r="E13" s="222">
        <v>792</v>
      </c>
      <c r="F13" s="222">
        <v>0</v>
      </c>
      <c r="G13" s="222">
        <v>0</v>
      </c>
      <c r="H13" s="222">
        <v>20</v>
      </c>
      <c r="I13" s="222">
        <v>0</v>
      </c>
      <c r="J13" s="222">
        <v>2</v>
      </c>
      <c r="K13" s="222">
        <v>2</v>
      </c>
      <c r="L13" s="222">
        <v>12</v>
      </c>
      <c r="M13" s="534" t="s">
        <v>723</v>
      </c>
      <c r="N13" s="534"/>
    </row>
    <row r="14" spans="1:254" s="46" customFormat="1" ht="23.45" customHeight="1">
      <c r="A14" s="210">
        <v>4531</v>
      </c>
      <c r="B14" s="94" t="s">
        <v>561</v>
      </c>
      <c r="C14" s="219">
        <v>199126</v>
      </c>
      <c r="D14" s="220">
        <v>37420</v>
      </c>
      <c r="E14" s="220">
        <v>136473</v>
      </c>
      <c r="F14" s="220">
        <v>2100</v>
      </c>
      <c r="G14" s="220">
        <v>460</v>
      </c>
      <c r="H14" s="220">
        <v>5090</v>
      </c>
      <c r="I14" s="220">
        <v>1278</v>
      </c>
      <c r="J14" s="220">
        <v>3438</v>
      </c>
      <c r="K14" s="220">
        <v>6497</v>
      </c>
      <c r="L14" s="220">
        <v>6370</v>
      </c>
      <c r="M14" s="533" t="s">
        <v>607</v>
      </c>
      <c r="N14" s="533"/>
    </row>
    <row r="15" spans="1:254" s="46" customFormat="1" ht="19.5">
      <c r="A15" s="209">
        <v>4532</v>
      </c>
      <c r="B15" s="62" t="s">
        <v>562</v>
      </c>
      <c r="C15" s="221">
        <v>13546</v>
      </c>
      <c r="D15" s="222">
        <v>1308</v>
      </c>
      <c r="E15" s="222">
        <v>10550</v>
      </c>
      <c r="F15" s="222">
        <v>509</v>
      </c>
      <c r="G15" s="222">
        <v>0</v>
      </c>
      <c r="H15" s="222">
        <v>56</v>
      </c>
      <c r="I15" s="222">
        <v>0</v>
      </c>
      <c r="J15" s="222">
        <v>51</v>
      </c>
      <c r="K15" s="222">
        <v>224</v>
      </c>
      <c r="L15" s="222">
        <v>848</v>
      </c>
      <c r="M15" s="534" t="s">
        <v>606</v>
      </c>
      <c r="N15" s="534"/>
    </row>
    <row r="16" spans="1:254" s="46" customFormat="1" ht="19.5">
      <c r="A16" s="210">
        <v>4539</v>
      </c>
      <c r="B16" s="94" t="s">
        <v>563</v>
      </c>
      <c r="C16" s="219">
        <v>2089</v>
      </c>
      <c r="D16" s="220">
        <v>2084</v>
      </c>
      <c r="E16" s="220">
        <v>3</v>
      </c>
      <c r="F16" s="220">
        <v>2</v>
      </c>
      <c r="G16" s="220">
        <v>0</v>
      </c>
      <c r="H16" s="220">
        <v>0</v>
      </c>
      <c r="I16" s="220">
        <v>0</v>
      </c>
      <c r="J16" s="220">
        <v>0</v>
      </c>
      <c r="K16" s="220">
        <v>0</v>
      </c>
      <c r="L16" s="220">
        <v>0</v>
      </c>
      <c r="M16" s="533" t="s">
        <v>605</v>
      </c>
      <c r="N16" s="533"/>
    </row>
    <row r="17" spans="1:14" s="46" customFormat="1">
      <c r="A17" s="209">
        <v>4610</v>
      </c>
      <c r="B17" s="62" t="s">
        <v>538</v>
      </c>
      <c r="C17" s="221">
        <v>62901</v>
      </c>
      <c r="D17" s="222">
        <v>20577</v>
      </c>
      <c r="E17" s="222">
        <v>35163</v>
      </c>
      <c r="F17" s="222">
        <v>563</v>
      </c>
      <c r="G17" s="222">
        <v>26</v>
      </c>
      <c r="H17" s="222">
        <v>494</v>
      </c>
      <c r="I17" s="222">
        <v>0</v>
      </c>
      <c r="J17" s="222">
        <v>2705</v>
      </c>
      <c r="K17" s="222">
        <v>2060</v>
      </c>
      <c r="L17" s="222">
        <v>1313</v>
      </c>
      <c r="M17" s="534" t="s">
        <v>547</v>
      </c>
      <c r="N17" s="534"/>
    </row>
    <row r="18" spans="1:14" s="46" customFormat="1">
      <c r="A18" s="210">
        <v>4620</v>
      </c>
      <c r="B18" s="94" t="s">
        <v>564</v>
      </c>
      <c r="C18" s="219">
        <v>89668</v>
      </c>
      <c r="D18" s="220">
        <v>24405</v>
      </c>
      <c r="E18" s="220">
        <v>57814</v>
      </c>
      <c r="F18" s="220">
        <v>396</v>
      </c>
      <c r="G18" s="220">
        <v>78</v>
      </c>
      <c r="H18" s="220">
        <v>306</v>
      </c>
      <c r="I18" s="220">
        <v>0</v>
      </c>
      <c r="J18" s="220">
        <v>159</v>
      </c>
      <c r="K18" s="220">
        <v>3263</v>
      </c>
      <c r="L18" s="220">
        <v>3247</v>
      </c>
      <c r="M18" s="533" t="s">
        <v>604</v>
      </c>
      <c r="N18" s="533"/>
    </row>
    <row r="19" spans="1:14" s="46" customFormat="1">
      <c r="A19" s="209">
        <v>4631</v>
      </c>
      <c r="B19" s="62" t="s">
        <v>539</v>
      </c>
      <c r="C19" s="221">
        <v>4294</v>
      </c>
      <c r="D19" s="222">
        <v>603</v>
      </c>
      <c r="E19" s="222">
        <v>3211</v>
      </c>
      <c r="F19" s="222">
        <v>32</v>
      </c>
      <c r="G19" s="222">
        <v>0</v>
      </c>
      <c r="H19" s="222">
        <v>9</v>
      </c>
      <c r="I19" s="222">
        <v>0</v>
      </c>
      <c r="J19" s="222">
        <v>9</v>
      </c>
      <c r="K19" s="222">
        <v>430</v>
      </c>
      <c r="L19" s="222">
        <v>0</v>
      </c>
      <c r="M19" s="534" t="s">
        <v>548</v>
      </c>
      <c r="N19" s="534"/>
    </row>
    <row r="20" spans="1:14" s="46" customFormat="1">
      <c r="A20" s="210">
        <v>4632</v>
      </c>
      <c r="B20" s="94" t="s">
        <v>608</v>
      </c>
      <c r="C20" s="219">
        <v>333899</v>
      </c>
      <c r="D20" s="220">
        <v>147242</v>
      </c>
      <c r="E20" s="220">
        <v>109616</v>
      </c>
      <c r="F20" s="220">
        <v>1970</v>
      </c>
      <c r="G20" s="220">
        <v>2444</v>
      </c>
      <c r="H20" s="220">
        <v>9005</v>
      </c>
      <c r="I20" s="220">
        <v>40412</v>
      </c>
      <c r="J20" s="220">
        <v>3486</v>
      </c>
      <c r="K20" s="220">
        <v>7741</v>
      </c>
      <c r="L20" s="220">
        <v>11983</v>
      </c>
      <c r="M20" s="533" t="s">
        <v>603</v>
      </c>
      <c r="N20" s="533"/>
    </row>
    <row r="21" spans="1:14" s="46" customFormat="1" ht="29.25">
      <c r="A21" s="209">
        <v>4641</v>
      </c>
      <c r="B21" s="62" t="s">
        <v>609</v>
      </c>
      <c r="C21" s="221">
        <v>62406</v>
      </c>
      <c r="D21" s="222">
        <v>240</v>
      </c>
      <c r="E21" s="222">
        <v>52345</v>
      </c>
      <c r="F21" s="222">
        <v>2701</v>
      </c>
      <c r="G21" s="222">
        <v>0</v>
      </c>
      <c r="H21" s="222">
        <v>2239</v>
      </c>
      <c r="I21" s="222">
        <v>0</v>
      </c>
      <c r="J21" s="222">
        <v>7</v>
      </c>
      <c r="K21" s="222">
        <v>235</v>
      </c>
      <c r="L21" s="222">
        <v>4639</v>
      </c>
      <c r="M21" s="534" t="s">
        <v>602</v>
      </c>
      <c r="N21" s="534"/>
    </row>
    <row r="22" spans="1:14" s="46" customFormat="1" ht="19.5">
      <c r="A22" s="210">
        <v>4647</v>
      </c>
      <c r="B22" s="94" t="s">
        <v>610</v>
      </c>
      <c r="C22" s="219">
        <v>60483</v>
      </c>
      <c r="D22" s="220">
        <v>16937</v>
      </c>
      <c r="E22" s="220">
        <v>38813</v>
      </c>
      <c r="F22" s="220">
        <v>64</v>
      </c>
      <c r="G22" s="220">
        <v>67</v>
      </c>
      <c r="H22" s="220">
        <v>1162</v>
      </c>
      <c r="I22" s="220">
        <v>22</v>
      </c>
      <c r="J22" s="220">
        <v>516</v>
      </c>
      <c r="K22" s="220">
        <v>1930</v>
      </c>
      <c r="L22" s="220">
        <v>972</v>
      </c>
      <c r="M22" s="533" t="s">
        <v>601</v>
      </c>
      <c r="N22" s="533"/>
    </row>
    <row r="23" spans="1:14" s="46" customFormat="1" ht="39">
      <c r="A23" s="209">
        <v>4648</v>
      </c>
      <c r="B23" s="62" t="s">
        <v>611</v>
      </c>
      <c r="C23" s="221">
        <v>59904</v>
      </c>
      <c r="D23" s="222">
        <v>7628</v>
      </c>
      <c r="E23" s="222">
        <v>42628</v>
      </c>
      <c r="F23" s="222">
        <v>2428</v>
      </c>
      <c r="G23" s="222">
        <v>6</v>
      </c>
      <c r="H23" s="222">
        <v>1703</v>
      </c>
      <c r="I23" s="222">
        <v>174</v>
      </c>
      <c r="J23" s="222">
        <v>1154</v>
      </c>
      <c r="K23" s="222">
        <v>2503</v>
      </c>
      <c r="L23" s="222">
        <v>1680</v>
      </c>
      <c r="M23" s="534" t="s">
        <v>600</v>
      </c>
      <c r="N23" s="534"/>
    </row>
    <row r="24" spans="1:14" s="46" customFormat="1" ht="29.25">
      <c r="A24" s="210">
        <v>4649</v>
      </c>
      <c r="B24" s="94" t="s">
        <v>733</v>
      </c>
      <c r="C24" s="219">
        <v>125</v>
      </c>
      <c r="D24" s="220">
        <v>14</v>
      </c>
      <c r="E24" s="220">
        <v>108</v>
      </c>
      <c r="F24" s="220">
        <v>0</v>
      </c>
      <c r="G24" s="220">
        <v>0</v>
      </c>
      <c r="H24" s="220">
        <v>0</v>
      </c>
      <c r="I24" s="220">
        <v>0</v>
      </c>
      <c r="J24" s="220">
        <v>0</v>
      </c>
      <c r="K24" s="220">
        <v>3</v>
      </c>
      <c r="L24" s="220">
        <v>0</v>
      </c>
      <c r="M24" s="533" t="s">
        <v>724</v>
      </c>
      <c r="N24" s="533"/>
    </row>
    <row r="25" spans="1:14" s="46" customFormat="1" ht="19.5">
      <c r="A25" s="209">
        <v>4651</v>
      </c>
      <c r="B25" s="62" t="s">
        <v>612</v>
      </c>
      <c r="C25" s="221">
        <v>3434</v>
      </c>
      <c r="D25" s="222">
        <v>374</v>
      </c>
      <c r="E25" s="222">
        <v>3001</v>
      </c>
      <c r="F25" s="222">
        <v>0</v>
      </c>
      <c r="G25" s="222">
        <v>0</v>
      </c>
      <c r="H25" s="222">
        <v>0</v>
      </c>
      <c r="I25" s="222">
        <v>0</v>
      </c>
      <c r="J25" s="222">
        <v>0</v>
      </c>
      <c r="K25" s="222">
        <v>0</v>
      </c>
      <c r="L25" s="222">
        <v>59</v>
      </c>
      <c r="M25" s="534" t="s">
        <v>599</v>
      </c>
      <c r="N25" s="534"/>
    </row>
    <row r="26" spans="1:14" s="46" customFormat="1" ht="19.5">
      <c r="A26" s="210">
        <v>4652</v>
      </c>
      <c r="B26" s="94" t="s">
        <v>613</v>
      </c>
      <c r="C26" s="219">
        <v>5167</v>
      </c>
      <c r="D26" s="220">
        <v>687</v>
      </c>
      <c r="E26" s="220">
        <v>2700</v>
      </c>
      <c r="F26" s="220">
        <v>0</v>
      </c>
      <c r="G26" s="220">
        <v>0</v>
      </c>
      <c r="H26" s="220">
        <v>1119</v>
      </c>
      <c r="I26" s="220">
        <v>56</v>
      </c>
      <c r="J26" s="220">
        <v>18</v>
      </c>
      <c r="K26" s="220">
        <v>370</v>
      </c>
      <c r="L26" s="220">
        <v>217</v>
      </c>
      <c r="M26" s="533" t="s">
        <v>598</v>
      </c>
      <c r="N26" s="533"/>
    </row>
    <row r="27" spans="1:14" s="46" customFormat="1">
      <c r="A27" s="209">
        <v>4653</v>
      </c>
      <c r="B27" s="62" t="s">
        <v>614</v>
      </c>
      <c r="C27" s="221">
        <v>25007</v>
      </c>
      <c r="D27" s="222">
        <v>1707</v>
      </c>
      <c r="E27" s="222">
        <v>17779</v>
      </c>
      <c r="F27" s="222">
        <v>0</v>
      </c>
      <c r="G27" s="222">
        <v>0</v>
      </c>
      <c r="H27" s="222">
        <v>678</v>
      </c>
      <c r="I27" s="222">
        <v>83</v>
      </c>
      <c r="J27" s="222">
        <v>498</v>
      </c>
      <c r="K27" s="222">
        <v>3258</v>
      </c>
      <c r="L27" s="222">
        <v>1004</v>
      </c>
      <c r="M27" s="534" t="s">
        <v>597</v>
      </c>
      <c r="N27" s="534"/>
    </row>
    <row r="28" spans="1:14" s="46" customFormat="1" ht="18" customHeight="1">
      <c r="A28" s="210">
        <v>4659</v>
      </c>
      <c r="B28" s="94" t="s">
        <v>615</v>
      </c>
      <c r="C28" s="219">
        <v>109630</v>
      </c>
      <c r="D28" s="220">
        <v>35701</v>
      </c>
      <c r="E28" s="220">
        <v>40979</v>
      </c>
      <c r="F28" s="220">
        <v>3650</v>
      </c>
      <c r="G28" s="220">
        <v>143</v>
      </c>
      <c r="H28" s="220">
        <v>12020</v>
      </c>
      <c r="I28" s="220">
        <v>2851</v>
      </c>
      <c r="J28" s="220">
        <v>7162</v>
      </c>
      <c r="K28" s="220">
        <v>4069</v>
      </c>
      <c r="L28" s="220">
        <v>3055</v>
      </c>
      <c r="M28" s="533" t="s">
        <v>549</v>
      </c>
      <c r="N28" s="533"/>
    </row>
    <row r="29" spans="1:14" s="46" customFormat="1" ht="19.5">
      <c r="A29" s="209">
        <v>4661</v>
      </c>
      <c r="B29" s="62" t="s">
        <v>616</v>
      </c>
      <c r="C29" s="221">
        <v>204225</v>
      </c>
      <c r="D29" s="222">
        <v>182047</v>
      </c>
      <c r="E29" s="222">
        <v>17179</v>
      </c>
      <c r="F29" s="222">
        <v>57</v>
      </c>
      <c r="G29" s="222">
        <v>0</v>
      </c>
      <c r="H29" s="222">
        <v>3746</v>
      </c>
      <c r="I29" s="222">
        <v>0</v>
      </c>
      <c r="J29" s="222">
        <v>162</v>
      </c>
      <c r="K29" s="222">
        <v>112</v>
      </c>
      <c r="L29" s="222">
        <v>922</v>
      </c>
      <c r="M29" s="534" t="s">
        <v>596</v>
      </c>
      <c r="N29" s="534"/>
    </row>
    <row r="30" spans="1:14" s="46" customFormat="1">
      <c r="A30" s="210">
        <v>4662</v>
      </c>
      <c r="B30" s="94" t="s">
        <v>540</v>
      </c>
      <c r="C30" s="219">
        <v>4431</v>
      </c>
      <c r="D30" s="220">
        <v>176</v>
      </c>
      <c r="E30" s="220">
        <v>2776</v>
      </c>
      <c r="F30" s="220">
        <v>0</v>
      </c>
      <c r="G30" s="220">
        <v>300</v>
      </c>
      <c r="H30" s="220">
        <v>347</v>
      </c>
      <c r="I30" s="220">
        <v>0</v>
      </c>
      <c r="J30" s="220">
        <v>551</v>
      </c>
      <c r="K30" s="220">
        <v>249</v>
      </c>
      <c r="L30" s="220">
        <v>32</v>
      </c>
      <c r="M30" s="533" t="s">
        <v>550</v>
      </c>
      <c r="N30" s="533"/>
    </row>
    <row r="31" spans="1:14" s="46" customFormat="1" ht="23.45" customHeight="1">
      <c r="A31" s="209">
        <v>4663</v>
      </c>
      <c r="B31" s="62" t="s">
        <v>617</v>
      </c>
      <c r="C31" s="221">
        <f>SUM(D31:L31)</f>
        <v>160263</v>
      </c>
      <c r="D31" s="222">
        <v>25198</v>
      </c>
      <c r="E31" s="222">
        <v>87351</v>
      </c>
      <c r="F31" s="222">
        <v>9764</v>
      </c>
      <c r="G31" s="222">
        <v>7750</v>
      </c>
      <c r="H31" s="222">
        <v>13357</v>
      </c>
      <c r="I31" s="222">
        <v>76</v>
      </c>
      <c r="J31" s="222">
        <v>4690</v>
      </c>
      <c r="K31" s="222">
        <v>7069</v>
      </c>
      <c r="L31" s="222">
        <v>5008</v>
      </c>
      <c r="M31" s="534" t="s">
        <v>595</v>
      </c>
      <c r="N31" s="534"/>
    </row>
    <row r="32" spans="1:14" customFormat="1" ht="14.45" customHeight="1">
      <c r="A32" s="210">
        <v>4669</v>
      </c>
      <c r="B32" s="94" t="s">
        <v>790</v>
      </c>
      <c r="C32" s="219">
        <v>16670</v>
      </c>
      <c r="D32" s="220">
        <v>315</v>
      </c>
      <c r="E32" s="220">
        <v>14856</v>
      </c>
      <c r="F32" s="220">
        <v>15</v>
      </c>
      <c r="G32" s="220">
        <v>3</v>
      </c>
      <c r="H32" s="220">
        <v>1376</v>
      </c>
      <c r="I32" s="220">
        <v>0</v>
      </c>
      <c r="J32" s="220">
        <v>4</v>
      </c>
      <c r="K32" s="220">
        <v>88</v>
      </c>
      <c r="L32" s="220">
        <v>13</v>
      </c>
      <c r="M32" s="533" t="s">
        <v>791</v>
      </c>
      <c r="N32" s="533"/>
    </row>
    <row r="33" spans="1:14" s="46" customFormat="1">
      <c r="A33" s="209">
        <v>4690</v>
      </c>
      <c r="B33" s="62" t="s">
        <v>541</v>
      </c>
      <c r="C33" s="221">
        <v>8693</v>
      </c>
      <c r="D33" s="222">
        <v>3229</v>
      </c>
      <c r="E33" s="222">
        <v>1834</v>
      </c>
      <c r="F33" s="222">
        <v>0</v>
      </c>
      <c r="G33" s="222">
        <v>0</v>
      </c>
      <c r="H33" s="222">
        <v>2925</v>
      </c>
      <c r="I33" s="222">
        <v>0</v>
      </c>
      <c r="J33" s="222">
        <v>170</v>
      </c>
      <c r="K33" s="222">
        <v>295</v>
      </c>
      <c r="L33" s="222">
        <v>240</v>
      </c>
      <c r="M33" s="534" t="s">
        <v>551</v>
      </c>
      <c r="N33" s="534"/>
    </row>
    <row r="34" spans="1:14" s="46" customFormat="1">
      <c r="A34" s="210">
        <v>4691</v>
      </c>
      <c r="B34" s="94" t="s">
        <v>618</v>
      </c>
      <c r="C34" s="219">
        <v>11021</v>
      </c>
      <c r="D34" s="220">
        <v>3517</v>
      </c>
      <c r="E34" s="220">
        <v>5757</v>
      </c>
      <c r="F34" s="220">
        <v>0</v>
      </c>
      <c r="G34" s="220">
        <v>0</v>
      </c>
      <c r="H34" s="220">
        <v>28</v>
      </c>
      <c r="I34" s="220">
        <v>0</v>
      </c>
      <c r="J34" s="220">
        <v>573</v>
      </c>
      <c r="K34" s="220">
        <v>968</v>
      </c>
      <c r="L34" s="220">
        <v>178</v>
      </c>
      <c r="M34" s="533" t="s">
        <v>594</v>
      </c>
      <c r="N34" s="533"/>
    </row>
    <row r="35" spans="1:14" s="46" customFormat="1" ht="24" customHeight="1">
      <c r="A35" s="209">
        <v>4692</v>
      </c>
      <c r="B35" s="62" t="s">
        <v>619</v>
      </c>
      <c r="C35" s="221">
        <v>18185</v>
      </c>
      <c r="D35" s="222">
        <v>11847</v>
      </c>
      <c r="E35" s="222">
        <v>3951</v>
      </c>
      <c r="F35" s="222">
        <v>0</v>
      </c>
      <c r="G35" s="222">
        <v>0</v>
      </c>
      <c r="H35" s="222">
        <v>1626</v>
      </c>
      <c r="I35" s="222">
        <v>0</v>
      </c>
      <c r="J35" s="222">
        <v>99</v>
      </c>
      <c r="K35" s="222">
        <v>478</v>
      </c>
      <c r="L35" s="222">
        <v>184</v>
      </c>
      <c r="M35" s="534" t="s">
        <v>593</v>
      </c>
      <c r="N35" s="534"/>
    </row>
    <row r="36" spans="1:14" s="46" customFormat="1" ht="18" customHeight="1">
      <c r="A36" s="211">
        <v>4712</v>
      </c>
      <c r="B36" s="207" t="s">
        <v>542</v>
      </c>
      <c r="C36" s="101">
        <v>628917</v>
      </c>
      <c r="D36" s="223">
        <v>126314</v>
      </c>
      <c r="E36" s="223">
        <v>389503</v>
      </c>
      <c r="F36" s="223">
        <v>11946</v>
      </c>
      <c r="G36" s="223">
        <v>133</v>
      </c>
      <c r="H36" s="223">
        <v>10106</v>
      </c>
      <c r="I36" s="223">
        <v>39007</v>
      </c>
      <c r="J36" s="223">
        <v>15724</v>
      </c>
      <c r="K36" s="223">
        <v>8167</v>
      </c>
      <c r="L36" s="223">
        <v>28017</v>
      </c>
      <c r="M36" s="542" t="s">
        <v>552</v>
      </c>
      <c r="N36" s="542"/>
    </row>
    <row r="37" spans="1:14" s="46" customFormat="1" ht="18" customHeight="1">
      <c r="A37" s="209">
        <v>4714</v>
      </c>
      <c r="B37" s="62" t="s">
        <v>543</v>
      </c>
      <c r="C37" s="221">
        <v>198690</v>
      </c>
      <c r="D37" s="222">
        <v>38605</v>
      </c>
      <c r="E37" s="222">
        <v>134830</v>
      </c>
      <c r="F37" s="222">
        <v>1643</v>
      </c>
      <c r="G37" s="222">
        <v>2952</v>
      </c>
      <c r="H37" s="222">
        <v>1276</v>
      </c>
      <c r="I37" s="222">
        <v>3026</v>
      </c>
      <c r="J37" s="222">
        <v>1329</v>
      </c>
      <c r="K37" s="222">
        <v>5311</v>
      </c>
      <c r="L37" s="222">
        <v>9718</v>
      </c>
      <c r="M37" s="534" t="s">
        <v>553</v>
      </c>
      <c r="N37" s="534"/>
    </row>
    <row r="38" spans="1:14" s="46" customFormat="1" ht="18" customHeight="1">
      <c r="A38" s="210">
        <v>4719</v>
      </c>
      <c r="B38" s="94" t="s">
        <v>644</v>
      </c>
      <c r="C38" s="219">
        <v>400263</v>
      </c>
      <c r="D38" s="220">
        <v>92197</v>
      </c>
      <c r="E38" s="220">
        <v>273519</v>
      </c>
      <c r="F38" s="220">
        <v>6803</v>
      </c>
      <c r="G38" s="220">
        <v>2948</v>
      </c>
      <c r="H38" s="220">
        <v>1789</v>
      </c>
      <c r="I38" s="220">
        <v>0</v>
      </c>
      <c r="J38" s="220">
        <v>2205</v>
      </c>
      <c r="K38" s="220">
        <v>3827</v>
      </c>
      <c r="L38" s="220">
        <v>16975</v>
      </c>
      <c r="M38" s="533" t="s">
        <v>592</v>
      </c>
      <c r="N38" s="533"/>
    </row>
    <row r="39" spans="1:14" s="46" customFormat="1" ht="18" customHeight="1">
      <c r="A39" s="209">
        <v>4720</v>
      </c>
      <c r="B39" s="62" t="s">
        <v>621</v>
      </c>
      <c r="C39" s="221">
        <v>23036</v>
      </c>
      <c r="D39" s="222">
        <v>2219</v>
      </c>
      <c r="E39" s="222">
        <v>15025</v>
      </c>
      <c r="F39" s="222">
        <v>130</v>
      </c>
      <c r="G39" s="222">
        <v>0</v>
      </c>
      <c r="H39" s="222">
        <v>1647</v>
      </c>
      <c r="I39" s="222">
        <v>8</v>
      </c>
      <c r="J39" s="222">
        <v>674</v>
      </c>
      <c r="K39" s="222">
        <v>2198</v>
      </c>
      <c r="L39" s="222">
        <v>1135</v>
      </c>
      <c r="M39" s="534" t="s">
        <v>591</v>
      </c>
      <c r="N39" s="534"/>
    </row>
    <row r="40" spans="1:14" s="46" customFormat="1" ht="18" customHeight="1">
      <c r="A40" s="210">
        <v>4722</v>
      </c>
      <c r="B40" s="94" t="s">
        <v>631</v>
      </c>
      <c r="C40" s="219">
        <v>141371</v>
      </c>
      <c r="D40" s="220">
        <v>2631</v>
      </c>
      <c r="E40" s="220">
        <v>37235</v>
      </c>
      <c r="F40" s="220">
        <v>6826</v>
      </c>
      <c r="G40" s="220">
        <v>85753</v>
      </c>
      <c r="H40" s="220">
        <v>0</v>
      </c>
      <c r="I40" s="220">
        <v>0</v>
      </c>
      <c r="J40" s="220">
        <v>0</v>
      </c>
      <c r="K40" s="220">
        <v>6474</v>
      </c>
      <c r="L40" s="220">
        <v>2452</v>
      </c>
      <c r="M40" s="533" t="s">
        <v>590</v>
      </c>
      <c r="N40" s="533"/>
    </row>
    <row r="41" spans="1:14" s="46" customFormat="1" ht="18" customHeight="1">
      <c r="A41" s="209">
        <v>4723</v>
      </c>
      <c r="B41" s="62" t="s">
        <v>630</v>
      </c>
      <c r="C41" s="221">
        <v>1479</v>
      </c>
      <c r="D41" s="222">
        <v>12</v>
      </c>
      <c r="E41" s="222">
        <v>1456</v>
      </c>
      <c r="F41" s="222">
        <v>0</v>
      </c>
      <c r="G41" s="222">
        <v>0</v>
      </c>
      <c r="H41" s="222">
        <v>6</v>
      </c>
      <c r="I41" s="222">
        <v>0</v>
      </c>
      <c r="J41" s="222">
        <v>0</v>
      </c>
      <c r="K41" s="222">
        <v>0</v>
      </c>
      <c r="L41" s="222">
        <v>5</v>
      </c>
      <c r="M41" s="534" t="s">
        <v>589</v>
      </c>
      <c r="N41" s="534"/>
    </row>
    <row r="42" spans="1:14" s="46" customFormat="1" ht="18" customHeight="1">
      <c r="A42" s="210">
        <v>4724</v>
      </c>
      <c r="B42" s="94" t="s">
        <v>629</v>
      </c>
      <c r="C42" s="219">
        <v>4637</v>
      </c>
      <c r="D42" s="220">
        <v>1832</v>
      </c>
      <c r="E42" s="220">
        <v>606</v>
      </c>
      <c r="F42" s="220">
        <v>139</v>
      </c>
      <c r="G42" s="220">
        <v>0</v>
      </c>
      <c r="H42" s="220">
        <v>0</v>
      </c>
      <c r="I42" s="220">
        <v>509</v>
      </c>
      <c r="J42" s="220">
        <v>513</v>
      </c>
      <c r="K42" s="220">
        <v>8</v>
      </c>
      <c r="L42" s="220">
        <v>1030</v>
      </c>
      <c r="M42" s="533" t="s">
        <v>588</v>
      </c>
      <c r="N42" s="533"/>
    </row>
    <row r="43" spans="1:14" s="46" customFormat="1" ht="18" customHeight="1">
      <c r="A43" s="209">
        <v>4725</v>
      </c>
      <c r="B43" s="62" t="s">
        <v>628</v>
      </c>
      <c r="C43" s="221">
        <v>299</v>
      </c>
      <c r="D43" s="222">
        <v>35</v>
      </c>
      <c r="E43" s="222">
        <v>100</v>
      </c>
      <c r="F43" s="222">
        <v>50</v>
      </c>
      <c r="G43" s="222">
        <v>0</v>
      </c>
      <c r="H43" s="222">
        <v>5</v>
      </c>
      <c r="I43" s="222">
        <v>5</v>
      </c>
      <c r="J43" s="222">
        <v>0</v>
      </c>
      <c r="K43" s="222">
        <v>50</v>
      </c>
      <c r="L43" s="222">
        <v>54</v>
      </c>
      <c r="M43" s="534" t="s">
        <v>587</v>
      </c>
      <c r="N43" s="534"/>
    </row>
    <row r="44" spans="1:14" s="46" customFormat="1" ht="18" customHeight="1">
      <c r="A44" s="210">
        <v>4726</v>
      </c>
      <c r="B44" s="94" t="s">
        <v>544</v>
      </c>
      <c r="C44" s="219">
        <v>28526</v>
      </c>
      <c r="D44" s="220">
        <v>3116</v>
      </c>
      <c r="E44" s="220">
        <v>22606</v>
      </c>
      <c r="F44" s="220">
        <v>1301</v>
      </c>
      <c r="G44" s="220">
        <v>0</v>
      </c>
      <c r="H44" s="220">
        <v>59</v>
      </c>
      <c r="I44" s="220">
        <v>138</v>
      </c>
      <c r="J44" s="220">
        <v>110</v>
      </c>
      <c r="K44" s="220">
        <v>617</v>
      </c>
      <c r="L44" s="220">
        <v>579</v>
      </c>
      <c r="M44" s="533" t="s">
        <v>554</v>
      </c>
      <c r="N44" s="533"/>
    </row>
    <row r="45" spans="1:14" s="46" customFormat="1" ht="18" customHeight="1">
      <c r="A45" s="209">
        <v>4727</v>
      </c>
      <c r="B45" s="62" t="s">
        <v>627</v>
      </c>
      <c r="C45" s="221">
        <v>11723</v>
      </c>
      <c r="D45" s="222">
        <v>1445</v>
      </c>
      <c r="E45" s="222">
        <v>9513</v>
      </c>
      <c r="F45" s="222">
        <v>0</v>
      </c>
      <c r="G45" s="222">
        <v>0</v>
      </c>
      <c r="H45" s="222">
        <v>336</v>
      </c>
      <c r="I45" s="222">
        <v>0</v>
      </c>
      <c r="J45" s="222">
        <v>309</v>
      </c>
      <c r="K45" s="222">
        <v>56</v>
      </c>
      <c r="L45" s="222">
        <v>64</v>
      </c>
      <c r="M45" s="534" t="s">
        <v>586</v>
      </c>
      <c r="N45" s="534"/>
    </row>
    <row r="46" spans="1:14" s="46" customFormat="1" ht="18" customHeight="1">
      <c r="A46" s="210">
        <v>4728</v>
      </c>
      <c r="B46" s="94" t="s">
        <v>632</v>
      </c>
      <c r="C46" s="219">
        <v>47</v>
      </c>
      <c r="D46" s="220">
        <v>15</v>
      </c>
      <c r="E46" s="220">
        <v>0</v>
      </c>
      <c r="F46" s="220">
        <v>0</v>
      </c>
      <c r="G46" s="220">
        <v>0</v>
      </c>
      <c r="H46" s="220">
        <v>0</v>
      </c>
      <c r="I46" s="220">
        <v>0</v>
      </c>
      <c r="J46" s="220">
        <v>0</v>
      </c>
      <c r="K46" s="220">
        <v>0</v>
      </c>
      <c r="L46" s="220">
        <v>32</v>
      </c>
      <c r="M46" s="533" t="s">
        <v>585</v>
      </c>
      <c r="N46" s="533"/>
    </row>
    <row r="47" spans="1:14" s="46" customFormat="1" ht="18" customHeight="1">
      <c r="A47" s="209">
        <v>4729</v>
      </c>
      <c r="B47" s="62" t="s">
        <v>641</v>
      </c>
      <c r="C47" s="221">
        <v>1520</v>
      </c>
      <c r="D47" s="222">
        <v>703</v>
      </c>
      <c r="E47" s="222">
        <v>563</v>
      </c>
      <c r="F47" s="222">
        <v>0</v>
      </c>
      <c r="G47" s="222">
        <v>0</v>
      </c>
      <c r="H47" s="222">
        <v>141</v>
      </c>
      <c r="I47" s="222">
        <v>0</v>
      </c>
      <c r="J47" s="222">
        <v>0</v>
      </c>
      <c r="K47" s="222">
        <v>113</v>
      </c>
      <c r="L47" s="222">
        <v>0</v>
      </c>
      <c r="M47" s="534" t="s">
        <v>643</v>
      </c>
      <c r="N47" s="534"/>
    </row>
    <row r="48" spans="1:14" s="46" customFormat="1" ht="18" customHeight="1">
      <c r="A48" s="210">
        <v>4730</v>
      </c>
      <c r="B48" s="94" t="s">
        <v>626</v>
      </c>
      <c r="C48" s="219">
        <v>189681</v>
      </c>
      <c r="D48" s="220">
        <v>3123</v>
      </c>
      <c r="E48" s="220">
        <v>3405</v>
      </c>
      <c r="F48" s="220">
        <v>13192</v>
      </c>
      <c r="G48" s="220">
        <v>0</v>
      </c>
      <c r="H48" s="220">
        <v>95011</v>
      </c>
      <c r="I48" s="220">
        <v>78</v>
      </c>
      <c r="J48" s="220">
        <v>41892</v>
      </c>
      <c r="K48" s="220">
        <v>5698</v>
      </c>
      <c r="L48" s="220">
        <v>27282</v>
      </c>
      <c r="M48" s="533" t="s">
        <v>584</v>
      </c>
      <c r="N48" s="533"/>
    </row>
    <row r="49" spans="1:14" ht="24" customHeight="1">
      <c r="A49" s="209">
        <v>4741</v>
      </c>
      <c r="B49" s="62" t="s">
        <v>633</v>
      </c>
      <c r="C49" s="221">
        <v>79364</v>
      </c>
      <c r="D49" s="222">
        <v>26895</v>
      </c>
      <c r="E49" s="222">
        <v>42262</v>
      </c>
      <c r="F49" s="222">
        <v>1134</v>
      </c>
      <c r="G49" s="222">
        <v>111</v>
      </c>
      <c r="H49" s="222">
        <v>3779</v>
      </c>
      <c r="I49" s="222">
        <v>160</v>
      </c>
      <c r="J49" s="222">
        <v>219</v>
      </c>
      <c r="K49" s="222">
        <v>1788</v>
      </c>
      <c r="L49" s="222">
        <v>3016</v>
      </c>
      <c r="M49" s="534" t="s">
        <v>583</v>
      </c>
      <c r="N49" s="534"/>
    </row>
    <row r="50" spans="1:14" ht="18" customHeight="1">
      <c r="A50" s="210">
        <v>4742</v>
      </c>
      <c r="B50" s="94" t="s">
        <v>705</v>
      </c>
      <c r="C50" s="219">
        <v>5212</v>
      </c>
      <c r="D50" s="220">
        <v>680</v>
      </c>
      <c r="E50" s="220">
        <v>2516</v>
      </c>
      <c r="F50" s="220">
        <v>30</v>
      </c>
      <c r="G50" s="220">
        <v>15</v>
      </c>
      <c r="H50" s="220">
        <v>1537</v>
      </c>
      <c r="I50" s="220">
        <v>36</v>
      </c>
      <c r="J50" s="220">
        <v>122</v>
      </c>
      <c r="K50" s="220">
        <v>146</v>
      </c>
      <c r="L50" s="220">
        <v>130</v>
      </c>
      <c r="M50" s="533" t="s">
        <v>704</v>
      </c>
      <c r="N50" s="533"/>
    </row>
    <row r="51" spans="1:14" ht="24" customHeight="1">
      <c r="A51" s="209">
        <v>4751</v>
      </c>
      <c r="B51" s="62" t="s">
        <v>625</v>
      </c>
      <c r="C51" s="221">
        <v>304807</v>
      </c>
      <c r="D51" s="222">
        <v>42674</v>
      </c>
      <c r="E51" s="222">
        <v>78960</v>
      </c>
      <c r="F51" s="222">
        <v>165805</v>
      </c>
      <c r="G51" s="222">
        <v>99</v>
      </c>
      <c r="H51" s="222">
        <v>1431</v>
      </c>
      <c r="I51" s="222">
        <v>2268</v>
      </c>
      <c r="J51" s="222">
        <v>3460</v>
      </c>
      <c r="K51" s="222">
        <v>5252</v>
      </c>
      <c r="L51" s="222">
        <v>4858</v>
      </c>
      <c r="M51" s="534" t="s">
        <v>582</v>
      </c>
      <c r="N51" s="534"/>
    </row>
    <row r="52" spans="1:14" ht="39">
      <c r="A52" s="210">
        <v>4752</v>
      </c>
      <c r="B52" s="94" t="s">
        <v>624</v>
      </c>
      <c r="C52" s="219">
        <f>SUM(D52:L52)</f>
        <v>683360</v>
      </c>
      <c r="D52" s="220">
        <v>137212</v>
      </c>
      <c r="E52" s="220">
        <v>362557</v>
      </c>
      <c r="F52" s="220">
        <v>49157</v>
      </c>
      <c r="G52" s="220">
        <v>1695</v>
      </c>
      <c r="H52" s="220">
        <v>30655</v>
      </c>
      <c r="I52" s="220">
        <v>2242</v>
      </c>
      <c r="J52" s="220">
        <v>34365</v>
      </c>
      <c r="K52" s="220">
        <v>38056</v>
      </c>
      <c r="L52" s="220">
        <v>27421</v>
      </c>
      <c r="M52" s="533" t="s">
        <v>581</v>
      </c>
      <c r="N52" s="533"/>
    </row>
    <row r="53" spans="1:14" ht="24" customHeight="1">
      <c r="A53" s="209">
        <v>4753</v>
      </c>
      <c r="B53" s="62" t="s">
        <v>623</v>
      </c>
      <c r="C53" s="221">
        <v>42669</v>
      </c>
      <c r="D53" s="222">
        <v>2091</v>
      </c>
      <c r="E53" s="222">
        <v>34588</v>
      </c>
      <c r="F53" s="222">
        <v>128</v>
      </c>
      <c r="G53" s="222">
        <v>1442</v>
      </c>
      <c r="H53" s="222">
        <v>444</v>
      </c>
      <c r="I53" s="222">
        <v>179</v>
      </c>
      <c r="J53" s="222">
        <v>279</v>
      </c>
      <c r="K53" s="222">
        <v>1380</v>
      </c>
      <c r="L53" s="222">
        <v>2138</v>
      </c>
      <c r="M53" s="534" t="s">
        <v>580</v>
      </c>
      <c r="N53" s="534"/>
    </row>
    <row r="54" spans="1:14" ht="18" customHeight="1">
      <c r="A54" s="210">
        <v>4754</v>
      </c>
      <c r="B54" s="94" t="s">
        <v>545</v>
      </c>
      <c r="C54" s="219">
        <v>354196</v>
      </c>
      <c r="D54" s="220">
        <v>97341</v>
      </c>
      <c r="E54" s="220">
        <v>206524</v>
      </c>
      <c r="F54" s="220">
        <v>4340</v>
      </c>
      <c r="G54" s="220">
        <v>529</v>
      </c>
      <c r="H54" s="220">
        <v>3747</v>
      </c>
      <c r="I54" s="220">
        <v>17292</v>
      </c>
      <c r="J54" s="220">
        <v>9734</v>
      </c>
      <c r="K54" s="220">
        <v>6785</v>
      </c>
      <c r="L54" s="220">
        <v>7904</v>
      </c>
      <c r="M54" s="533" t="s">
        <v>555</v>
      </c>
      <c r="N54" s="533"/>
    </row>
    <row r="55" spans="1:14" ht="25.15" customHeight="1">
      <c r="A55" s="209">
        <v>4755</v>
      </c>
      <c r="B55" s="62" t="s">
        <v>640</v>
      </c>
      <c r="C55" s="221">
        <v>181694</v>
      </c>
      <c r="D55" s="222">
        <v>22751</v>
      </c>
      <c r="E55" s="222">
        <v>130321</v>
      </c>
      <c r="F55" s="222">
        <v>1377</v>
      </c>
      <c r="G55" s="222">
        <v>313</v>
      </c>
      <c r="H55" s="222">
        <v>9427</v>
      </c>
      <c r="I55" s="222">
        <v>0</v>
      </c>
      <c r="J55" s="222">
        <v>1329</v>
      </c>
      <c r="K55" s="222">
        <v>6452</v>
      </c>
      <c r="L55" s="222">
        <v>9724</v>
      </c>
      <c r="M55" s="534" t="s">
        <v>579</v>
      </c>
      <c r="N55" s="534"/>
    </row>
    <row r="56" spans="1:14">
      <c r="A56" s="210">
        <v>4756</v>
      </c>
      <c r="B56" s="94" t="s">
        <v>634</v>
      </c>
      <c r="C56" s="219">
        <v>3039</v>
      </c>
      <c r="D56" s="220">
        <v>211</v>
      </c>
      <c r="E56" s="220">
        <v>2724</v>
      </c>
      <c r="F56" s="220">
        <v>3</v>
      </c>
      <c r="G56" s="220">
        <v>0</v>
      </c>
      <c r="H56" s="220">
        <v>0</v>
      </c>
      <c r="I56" s="220">
        <v>0</v>
      </c>
      <c r="J56" s="220">
        <v>0</v>
      </c>
      <c r="K56" s="220">
        <v>23</v>
      </c>
      <c r="L56" s="220">
        <v>78</v>
      </c>
      <c r="M56" s="533" t="s">
        <v>578</v>
      </c>
      <c r="N56" s="533"/>
    </row>
    <row r="57" spans="1:14" ht="24" customHeight="1">
      <c r="A57" s="209">
        <v>4761</v>
      </c>
      <c r="B57" s="62" t="s">
        <v>635</v>
      </c>
      <c r="C57" s="221">
        <v>52077</v>
      </c>
      <c r="D57" s="222">
        <v>7223</v>
      </c>
      <c r="E57" s="222">
        <v>41046</v>
      </c>
      <c r="F57" s="222">
        <v>852</v>
      </c>
      <c r="G57" s="222">
        <v>178</v>
      </c>
      <c r="H57" s="222">
        <v>435</v>
      </c>
      <c r="I57" s="222">
        <v>23</v>
      </c>
      <c r="J57" s="222">
        <v>293</v>
      </c>
      <c r="K57" s="222">
        <v>809</v>
      </c>
      <c r="L57" s="222">
        <v>1218</v>
      </c>
      <c r="M57" s="534" t="s">
        <v>577</v>
      </c>
      <c r="N57" s="534"/>
    </row>
    <row r="58" spans="1:14" ht="19.5">
      <c r="A58" s="210">
        <v>4763</v>
      </c>
      <c r="B58" s="94" t="s">
        <v>637</v>
      </c>
      <c r="C58" s="219">
        <v>93460</v>
      </c>
      <c r="D58" s="220">
        <v>4825</v>
      </c>
      <c r="E58" s="220">
        <v>82191</v>
      </c>
      <c r="F58" s="220">
        <v>0</v>
      </c>
      <c r="G58" s="220">
        <v>0</v>
      </c>
      <c r="H58" s="220">
        <v>556</v>
      </c>
      <c r="I58" s="220">
        <v>0</v>
      </c>
      <c r="J58" s="220">
        <v>107</v>
      </c>
      <c r="K58" s="220">
        <v>517</v>
      </c>
      <c r="L58" s="220">
        <v>5264</v>
      </c>
      <c r="M58" s="533" t="s">
        <v>575</v>
      </c>
      <c r="N58" s="533"/>
    </row>
    <row r="59" spans="1:14" ht="19.149999999999999" customHeight="1">
      <c r="A59" s="209">
        <v>4764</v>
      </c>
      <c r="B59" s="62" t="s">
        <v>622</v>
      </c>
      <c r="C59" s="221">
        <v>21752</v>
      </c>
      <c r="D59" s="222">
        <v>2298</v>
      </c>
      <c r="E59" s="222">
        <v>17142</v>
      </c>
      <c r="F59" s="222">
        <v>0</v>
      </c>
      <c r="G59" s="222">
        <v>68</v>
      </c>
      <c r="H59" s="222">
        <v>284</v>
      </c>
      <c r="I59" s="222">
        <v>0</v>
      </c>
      <c r="J59" s="222">
        <v>12</v>
      </c>
      <c r="K59" s="222">
        <v>578</v>
      </c>
      <c r="L59" s="222">
        <v>1370</v>
      </c>
      <c r="M59" s="534" t="s">
        <v>574</v>
      </c>
      <c r="N59" s="534"/>
    </row>
    <row r="60" spans="1:14" ht="39" customHeight="1">
      <c r="A60" s="211">
        <v>4771</v>
      </c>
      <c r="B60" s="207" t="s">
        <v>638</v>
      </c>
      <c r="C60" s="101">
        <v>557672</v>
      </c>
      <c r="D60" s="223">
        <v>113568</v>
      </c>
      <c r="E60" s="223">
        <v>385774</v>
      </c>
      <c r="F60" s="223">
        <v>6621</v>
      </c>
      <c r="G60" s="223">
        <v>205</v>
      </c>
      <c r="H60" s="223">
        <v>6489</v>
      </c>
      <c r="I60" s="223">
        <v>31471</v>
      </c>
      <c r="J60" s="223">
        <v>2605</v>
      </c>
      <c r="K60" s="223">
        <v>3805</v>
      </c>
      <c r="L60" s="223">
        <v>7134</v>
      </c>
      <c r="M60" s="542" t="s">
        <v>573</v>
      </c>
      <c r="N60" s="542"/>
    </row>
    <row r="61" spans="1:14" ht="30" customHeight="1">
      <c r="A61" s="209">
        <v>4772</v>
      </c>
      <c r="B61" s="62" t="s">
        <v>639</v>
      </c>
      <c r="C61" s="221">
        <v>165212</v>
      </c>
      <c r="D61" s="222">
        <v>29110</v>
      </c>
      <c r="E61" s="222">
        <v>123772</v>
      </c>
      <c r="F61" s="222">
        <v>2518</v>
      </c>
      <c r="G61" s="222">
        <v>0</v>
      </c>
      <c r="H61" s="222">
        <v>1882</v>
      </c>
      <c r="I61" s="222">
        <v>549</v>
      </c>
      <c r="J61" s="222">
        <v>488</v>
      </c>
      <c r="K61" s="222">
        <v>3740</v>
      </c>
      <c r="L61" s="222">
        <v>3153</v>
      </c>
      <c r="M61" s="534" t="s">
        <v>572</v>
      </c>
      <c r="N61" s="534"/>
    </row>
    <row r="62" spans="1:14" ht="28.5" customHeight="1">
      <c r="A62" s="210">
        <v>4774</v>
      </c>
      <c r="B62" s="94" t="s">
        <v>546</v>
      </c>
      <c r="C62" s="219">
        <v>827</v>
      </c>
      <c r="D62" s="220">
        <v>21</v>
      </c>
      <c r="E62" s="220">
        <v>736</v>
      </c>
      <c r="F62" s="220">
        <v>20</v>
      </c>
      <c r="G62" s="220">
        <v>0</v>
      </c>
      <c r="H62" s="220">
        <v>7</v>
      </c>
      <c r="I62" s="220">
        <v>0</v>
      </c>
      <c r="J62" s="220">
        <v>3</v>
      </c>
      <c r="K62" s="220">
        <v>24</v>
      </c>
      <c r="L62" s="220">
        <v>16</v>
      </c>
      <c r="M62" s="533" t="s">
        <v>556</v>
      </c>
      <c r="N62" s="533"/>
    </row>
    <row r="63" spans="1:14" ht="19.149999999999999" customHeight="1">
      <c r="A63" s="209">
        <v>4775</v>
      </c>
      <c r="B63" s="62" t="s">
        <v>568</v>
      </c>
      <c r="C63" s="221">
        <v>140663</v>
      </c>
      <c r="D63" s="222">
        <v>38188</v>
      </c>
      <c r="E63" s="222">
        <v>90041</v>
      </c>
      <c r="F63" s="222">
        <v>0</v>
      </c>
      <c r="G63" s="222">
        <v>160</v>
      </c>
      <c r="H63" s="222">
        <v>3634</v>
      </c>
      <c r="I63" s="222">
        <v>3</v>
      </c>
      <c r="J63" s="222">
        <v>652</v>
      </c>
      <c r="K63" s="222">
        <v>611</v>
      </c>
      <c r="L63" s="222">
        <v>7374</v>
      </c>
      <c r="M63" s="534" t="s">
        <v>571</v>
      </c>
      <c r="N63" s="534"/>
    </row>
    <row r="64" spans="1:14" ht="30" customHeight="1">
      <c r="A64" s="210">
        <v>4776</v>
      </c>
      <c r="B64" s="94" t="s">
        <v>567</v>
      </c>
      <c r="C64" s="219">
        <v>38681</v>
      </c>
      <c r="D64" s="220">
        <v>3191</v>
      </c>
      <c r="E64" s="220">
        <v>18004</v>
      </c>
      <c r="F64" s="220">
        <v>3191</v>
      </c>
      <c r="G64" s="220">
        <v>26</v>
      </c>
      <c r="H64" s="220">
        <v>1644</v>
      </c>
      <c r="I64" s="220">
        <v>59</v>
      </c>
      <c r="J64" s="220">
        <v>1114</v>
      </c>
      <c r="K64" s="220">
        <v>3162</v>
      </c>
      <c r="L64" s="220">
        <v>8290</v>
      </c>
      <c r="M64" s="533" t="s">
        <v>570</v>
      </c>
      <c r="N64" s="533"/>
    </row>
    <row r="65" spans="1:14" ht="27.75" customHeight="1">
      <c r="A65" s="209">
        <v>4777</v>
      </c>
      <c r="B65" s="62" t="s">
        <v>566</v>
      </c>
      <c r="C65" s="221">
        <v>2745</v>
      </c>
      <c r="D65" s="222">
        <v>1139</v>
      </c>
      <c r="E65" s="222">
        <v>894</v>
      </c>
      <c r="F65" s="222">
        <v>0</v>
      </c>
      <c r="G65" s="222">
        <v>0</v>
      </c>
      <c r="H65" s="222">
        <v>385</v>
      </c>
      <c r="I65" s="222">
        <v>0</v>
      </c>
      <c r="J65" s="222">
        <v>36</v>
      </c>
      <c r="K65" s="222">
        <v>249</v>
      </c>
      <c r="L65" s="222">
        <v>42</v>
      </c>
      <c r="M65" s="534" t="s">
        <v>569</v>
      </c>
      <c r="N65" s="534"/>
    </row>
    <row r="66" spans="1:14" ht="27.6" customHeight="1">
      <c r="A66" s="210">
        <v>4779</v>
      </c>
      <c r="B66" s="94" t="s">
        <v>565</v>
      </c>
      <c r="C66" s="219">
        <v>96376</v>
      </c>
      <c r="D66" s="220">
        <v>17636</v>
      </c>
      <c r="E66" s="220">
        <v>65075</v>
      </c>
      <c r="F66" s="220">
        <v>1527</v>
      </c>
      <c r="G66" s="220">
        <v>0</v>
      </c>
      <c r="H66" s="220">
        <v>1846</v>
      </c>
      <c r="I66" s="220">
        <v>3557</v>
      </c>
      <c r="J66" s="220">
        <v>1051</v>
      </c>
      <c r="K66" s="220">
        <v>2347</v>
      </c>
      <c r="L66" s="220">
        <v>3337</v>
      </c>
      <c r="M66" s="533" t="s">
        <v>642</v>
      </c>
      <c r="N66" s="533"/>
    </row>
    <row r="67" spans="1:14" ht="16.5" customHeight="1">
      <c r="A67" s="209">
        <v>4789</v>
      </c>
      <c r="B67" s="62" t="s">
        <v>728</v>
      </c>
      <c r="C67" s="221">
        <v>3493</v>
      </c>
      <c r="D67" s="222">
        <v>390</v>
      </c>
      <c r="E67" s="222">
        <v>1999</v>
      </c>
      <c r="F67" s="222">
        <v>147</v>
      </c>
      <c r="G67" s="222">
        <v>0</v>
      </c>
      <c r="H67" s="222">
        <v>957</v>
      </c>
      <c r="I67" s="222">
        <v>0</v>
      </c>
      <c r="J67" s="222">
        <v>0</v>
      </c>
      <c r="K67" s="222">
        <v>0</v>
      </c>
      <c r="L67" s="222">
        <v>0</v>
      </c>
      <c r="M67" s="534" t="s">
        <v>727</v>
      </c>
      <c r="N67" s="534"/>
    </row>
    <row r="68" spans="1:14" ht="37.9" customHeight="1">
      <c r="A68" s="494" t="s">
        <v>207</v>
      </c>
      <c r="B68" s="494"/>
      <c r="C68" s="428">
        <v>6518499</v>
      </c>
      <c r="D68" s="428">
        <v>1592465</v>
      </c>
      <c r="E68" s="428">
        <v>3508575</v>
      </c>
      <c r="F68" s="428">
        <v>308676</v>
      </c>
      <c r="G68" s="428">
        <v>108667</v>
      </c>
      <c r="H68" s="428">
        <v>246870</v>
      </c>
      <c r="I68" s="428">
        <v>146760</v>
      </c>
      <c r="J68" s="428">
        <v>155944</v>
      </c>
      <c r="K68" s="428">
        <v>179719</v>
      </c>
      <c r="L68" s="428">
        <v>270822</v>
      </c>
      <c r="M68" s="495" t="s">
        <v>204</v>
      </c>
      <c r="N68" s="495"/>
    </row>
    <row r="69" spans="1:14" ht="16.5" customHeight="1">
      <c r="A69" s="7"/>
    </row>
    <row r="70" spans="1:14" ht="16.5" customHeight="1">
      <c r="A70" s="7"/>
    </row>
    <row r="71" spans="1:14" ht="16.5" customHeight="1">
      <c r="A71" s="7"/>
    </row>
    <row r="72" spans="1:14" ht="16.5" customHeight="1">
      <c r="A72" s="7"/>
      <c r="B72" s="440"/>
      <c r="C72" s="440"/>
      <c r="D72" s="440"/>
      <c r="E72" s="440"/>
      <c r="F72" s="440"/>
      <c r="G72" s="440"/>
      <c r="H72" s="440"/>
      <c r="I72" s="440"/>
    </row>
    <row r="73" spans="1:14" ht="16.5" customHeight="1">
      <c r="A73" s="7"/>
    </row>
    <row r="74" spans="1:14" ht="16.5" customHeight="1">
      <c r="A74" s="7"/>
    </row>
    <row r="75" spans="1:14" ht="16.5" customHeight="1">
      <c r="A75" s="7"/>
    </row>
    <row r="76" spans="1:14" ht="16.5" customHeight="1">
      <c r="A76" s="7"/>
    </row>
    <row r="77" spans="1:14" ht="16.5" customHeight="1">
      <c r="A77" s="7"/>
    </row>
    <row r="78" spans="1:14" ht="16.5" customHeight="1">
      <c r="A78" s="7"/>
    </row>
    <row r="79" spans="1:14" ht="16.5" customHeight="1">
      <c r="A79" s="7"/>
    </row>
    <row r="80" spans="1:14" ht="16.5" customHeight="1">
      <c r="A80" s="7"/>
    </row>
    <row r="81" spans="1:2" ht="16.5" customHeight="1">
      <c r="A81" s="7"/>
    </row>
    <row r="82" spans="1:2" ht="16.5" customHeight="1">
      <c r="A82" s="7"/>
    </row>
    <row r="83" spans="1:2" ht="16.5" customHeight="1">
      <c r="A83" s="7"/>
    </row>
    <row r="84" spans="1:2" ht="16.5" customHeight="1">
      <c r="A84" s="7"/>
    </row>
    <row r="85" spans="1:2" ht="16.5" customHeight="1">
      <c r="A85" s="7"/>
    </row>
    <row r="86" spans="1:2" ht="16.5" customHeight="1">
      <c r="A86" s="7"/>
    </row>
    <row r="87" spans="1:2" ht="16.5" customHeight="1">
      <c r="A87" s="7"/>
    </row>
    <row r="88" spans="1:2" ht="16.5" customHeight="1">
      <c r="A88" s="7"/>
    </row>
    <row r="89" spans="1:2" ht="16.5" customHeight="1">
      <c r="A89" s="7"/>
    </row>
    <row r="90" spans="1:2" ht="16.5" customHeight="1">
      <c r="A90" s="7"/>
    </row>
    <row r="91" spans="1:2" ht="16.5" customHeight="1">
      <c r="A91" s="7"/>
    </row>
    <row r="92" spans="1:2" ht="16.5" customHeight="1">
      <c r="A92" s="75"/>
      <c r="B92" s="75"/>
    </row>
  </sheetData>
  <mergeCells count="90">
    <mergeCell ref="M32:N32"/>
    <mergeCell ref="A68:B68"/>
    <mergeCell ref="M67:N67"/>
    <mergeCell ref="M68:N68"/>
    <mergeCell ref="A1:N1"/>
    <mergeCell ref="A2:N2"/>
    <mergeCell ref="A3:N3"/>
    <mergeCell ref="A7:N7"/>
    <mergeCell ref="A8:B8"/>
    <mergeCell ref="C8:L8"/>
    <mergeCell ref="M8:N8"/>
    <mergeCell ref="A9:A10"/>
    <mergeCell ref="B9:B10"/>
    <mergeCell ref="M9:N10"/>
    <mergeCell ref="M22:N22"/>
    <mergeCell ref="M11:N11"/>
    <mergeCell ref="M12:N12"/>
    <mergeCell ref="AA3:AN3"/>
    <mergeCell ref="A6:N6"/>
    <mergeCell ref="EI3:EV3"/>
    <mergeCell ref="EW3:FJ3"/>
    <mergeCell ref="AO3:BB3"/>
    <mergeCell ref="HO3:IB3"/>
    <mergeCell ref="IC3:IP3"/>
    <mergeCell ref="IQ3:IT3"/>
    <mergeCell ref="A4:N4"/>
    <mergeCell ref="A5:N5"/>
    <mergeCell ref="GM3:GZ3"/>
    <mergeCell ref="HA3:HN3"/>
    <mergeCell ref="FK3:FX3"/>
    <mergeCell ref="FY3:GL3"/>
    <mergeCell ref="BC3:BP3"/>
    <mergeCell ref="BQ3:CD3"/>
    <mergeCell ref="CE3:CR3"/>
    <mergeCell ref="CS3:DF3"/>
    <mergeCell ref="DG3:DT3"/>
    <mergeCell ref="DU3:EH3"/>
    <mergeCell ref="O3:Z3"/>
    <mergeCell ref="M13:N13"/>
    <mergeCell ref="M14:N14"/>
    <mergeCell ref="M15:N15"/>
    <mergeCell ref="M16:N16"/>
    <mergeCell ref="M17:N17"/>
    <mergeCell ref="M18:N18"/>
    <mergeCell ref="M19:N19"/>
    <mergeCell ref="M20:N20"/>
    <mergeCell ref="M21:N21"/>
    <mergeCell ref="M35:N35"/>
    <mergeCell ref="M23:N23"/>
    <mergeCell ref="M24:N24"/>
    <mergeCell ref="M25:N25"/>
    <mergeCell ref="M26:N26"/>
    <mergeCell ref="M27:N27"/>
    <mergeCell ref="M28:N28"/>
    <mergeCell ref="M29:N29"/>
    <mergeCell ref="M30:N30"/>
    <mergeCell ref="M31:N31"/>
    <mergeCell ref="M33:N33"/>
    <mergeCell ref="M34:N34"/>
    <mergeCell ref="M47:N47"/>
    <mergeCell ref="M36:N36"/>
    <mergeCell ref="M37:N37"/>
    <mergeCell ref="M38:N38"/>
    <mergeCell ref="M39:N39"/>
    <mergeCell ref="M40:N40"/>
    <mergeCell ref="M41:N41"/>
    <mergeCell ref="M42:N42"/>
    <mergeCell ref="M43:N43"/>
    <mergeCell ref="M44:N44"/>
    <mergeCell ref="M45:N45"/>
    <mergeCell ref="M46:N46"/>
    <mergeCell ref="M59:N59"/>
    <mergeCell ref="M48:N48"/>
    <mergeCell ref="M49:N49"/>
    <mergeCell ref="M50:N50"/>
    <mergeCell ref="M51:N51"/>
    <mergeCell ref="M52:N52"/>
    <mergeCell ref="M53:N53"/>
    <mergeCell ref="M54:N54"/>
    <mergeCell ref="M55:N55"/>
    <mergeCell ref="M56:N56"/>
    <mergeCell ref="M57:N57"/>
    <mergeCell ref="M58:N58"/>
    <mergeCell ref="M66:N66"/>
    <mergeCell ref="M60:N60"/>
    <mergeCell ref="M61:N61"/>
    <mergeCell ref="M62:N62"/>
    <mergeCell ref="M63:N63"/>
    <mergeCell ref="M64:N64"/>
    <mergeCell ref="M65:N65"/>
  </mergeCells>
  <printOptions horizontalCentered="1"/>
  <pageMargins left="0" right="0" top="0.39370078740157483" bottom="0" header="0.31496062992125984" footer="0.31496062992125984"/>
  <pageSetup paperSize="9" scale="75" orientation="landscape" r:id="rId1"/>
  <headerFooter alignWithMargins="0"/>
  <rowBreaks count="2" manualBreakCount="2">
    <brk id="36" max="13" man="1"/>
    <brk id="60" max="13"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51"/>
  <sheetViews>
    <sheetView tabSelected="1" view="pageBreakPreview" topLeftCell="A22" zoomScaleSheetLayoutView="100" workbookViewId="0">
      <selection activeCell="H45" sqref="H45"/>
    </sheetView>
  </sheetViews>
  <sheetFormatPr defaultColWidth="9.125" defaultRowHeight="14.25"/>
  <cols>
    <col min="1" max="1" width="20.625" style="14" customWidth="1"/>
    <col min="2" max="2" width="22.5" style="14" customWidth="1"/>
    <col min="3" max="3" width="9.375" style="7" customWidth="1"/>
    <col min="4" max="4" width="9" style="7" bestFit="1" customWidth="1"/>
    <col min="5" max="6" width="8.625" style="7" customWidth="1"/>
    <col min="7" max="7" width="9.75" style="7" customWidth="1"/>
    <col min="8" max="9" width="8.625" style="7" customWidth="1"/>
    <col min="10" max="10" width="23.625" style="7" customWidth="1"/>
    <col min="11" max="11" width="20.625" style="7" customWidth="1"/>
    <col min="12" max="12" width="35.75" style="7" customWidth="1"/>
    <col min="13" max="13" width="12.75" style="7" customWidth="1"/>
    <col min="14" max="16384" width="9.125" style="7"/>
  </cols>
  <sheetData>
    <row r="1" spans="1:13" s="3" customFormat="1" ht="27" customHeight="1">
      <c r="A1" s="514"/>
      <c r="B1" s="514"/>
      <c r="C1" s="514"/>
      <c r="D1" s="514"/>
      <c r="E1" s="514"/>
      <c r="F1" s="514"/>
      <c r="G1" s="514"/>
      <c r="H1" s="514"/>
      <c r="I1" s="514"/>
      <c r="J1" s="514"/>
      <c r="K1" s="514"/>
      <c r="L1" s="6"/>
      <c r="M1" s="6"/>
    </row>
    <row r="2" spans="1:13" ht="16.5" customHeight="1">
      <c r="A2" s="515" t="s">
        <v>80</v>
      </c>
      <c r="B2" s="515"/>
      <c r="C2" s="515"/>
      <c r="D2" s="515"/>
      <c r="E2" s="515"/>
      <c r="F2" s="515"/>
      <c r="G2" s="515"/>
      <c r="H2" s="515"/>
      <c r="I2" s="515"/>
      <c r="J2" s="515"/>
      <c r="K2" s="515"/>
    </row>
    <row r="3" spans="1:13" ht="15.75" customHeight="1">
      <c r="A3" s="515" t="s">
        <v>706</v>
      </c>
      <c r="B3" s="515"/>
      <c r="C3" s="515"/>
      <c r="D3" s="515"/>
      <c r="E3" s="515"/>
      <c r="F3" s="515"/>
      <c r="G3" s="515"/>
      <c r="H3" s="515"/>
      <c r="I3" s="515"/>
      <c r="J3" s="515"/>
      <c r="K3" s="515"/>
    </row>
    <row r="4" spans="1:13" ht="15.75" customHeight="1">
      <c r="A4" s="496" t="s">
        <v>81</v>
      </c>
      <c r="B4" s="496"/>
      <c r="C4" s="496"/>
      <c r="D4" s="496"/>
      <c r="E4" s="496"/>
      <c r="F4" s="496"/>
      <c r="G4" s="496"/>
      <c r="H4" s="496"/>
      <c r="I4" s="496"/>
      <c r="J4" s="496"/>
      <c r="K4" s="496"/>
    </row>
    <row r="5" spans="1:13" ht="15.75" customHeight="1">
      <c r="A5" s="496" t="s">
        <v>440</v>
      </c>
      <c r="B5" s="496"/>
      <c r="C5" s="496"/>
      <c r="D5" s="496"/>
      <c r="E5" s="496"/>
      <c r="F5" s="496"/>
      <c r="G5" s="496"/>
      <c r="H5" s="496"/>
      <c r="I5" s="496"/>
      <c r="J5" s="496"/>
      <c r="K5" s="496"/>
    </row>
    <row r="6" spans="1:13" ht="18.75" customHeight="1">
      <c r="A6" s="288" t="s">
        <v>681</v>
      </c>
      <c r="B6" s="288"/>
      <c r="C6" s="498">
        <v>2018</v>
      </c>
      <c r="D6" s="498"/>
      <c r="E6" s="498"/>
      <c r="F6" s="498"/>
      <c r="G6" s="498"/>
      <c r="H6" s="498"/>
      <c r="I6" s="498"/>
      <c r="K6" s="64" t="s">
        <v>83</v>
      </c>
    </row>
    <row r="7" spans="1:13" customFormat="1" ht="19.899999999999999" customHeight="1">
      <c r="A7" s="573" t="s">
        <v>210</v>
      </c>
      <c r="B7" s="573"/>
      <c r="C7" s="506" t="s">
        <v>84</v>
      </c>
      <c r="D7" s="506"/>
      <c r="E7" s="506" t="s">
        <v>85</v>
      </c>
      <c r="F7" s="506"/>
      <c r="G7" s="506" t="s">
        <v>86</v>
      </c>
      <c r="H7" s="506"/>
      <c r="I7" s="506"/>
      <c r="J7" s="576" t="s">
        <v>375</v>
      </c>
      <c r="K7" s="576"/>
    </row>
    <row r="8" spans="1:13" customFormat="1" ht="19.899999999999999" customHeight="1">
      <c r="A8" s="574"/>
      <c r="B8" s="574"/>
      <c r="C8" s="628" t="s">
        <v>87</v>
      </c>
      <c r="D8" s="628"/>
      <c r="E8" s="668" t="s">
        <v>126</v>
      </c>
      <c r="F8" s="668"/>
      <c r="G8" s="628" t="s">
        <v>88</v>
      </c>
      <c r="H8" s="628"/>
      <c r="I8" s="628"/>
      <c r="J8" s="577"/>
      <c r="K8" s="577"/>
    </row>
    <row r="9" spans="1:13" customFormat="1" ht="19.899999999999999" customHeight="1">
      <c r="A9" s="574"/>
      <c r="B9" s="574"/>
      <c r="C9" s="291" t="s">
        <v>89</v>
      </c>
      <c r="D9" s="291" t="s">
        <v>90</v>
      </c>
      <c r="E9" s="291" t="s">
        <v>192</v>
      </c>
      <c r="F9" s="291" t="s">
        <v>91</v>
      </c>
      <c r="G9" s="291" t="s">
        <v>204</v>
      </c>
      <c r="H9" s="291" t="s">
        <v>92</v>
      </c>
      <c r="I9" s="291" t="s">
        <v>93</v>
      </c>
      <c r="J9" s="577"/>
      <c r="K9" s="577"/>
    </row>
    <row r="10" spans="1:13" customFormat="1" ht="19.899999999999999" customHeight="1">
      <c r="A10" s="575"/>
      <c r="B10" s="575"/>
      <c r="C10" s="290" t="s">
        <v>94</v>
      </c>
      <c r="D10" s="290" t="s">
        <v>95</v>
      </c>
      <c r="E10" s="290" t="s">
        <v>96</v>
      </c>
      <c r="F10" s="290" t="s">
        <v>97</v>
      </c>
      <c r="G10" s="290" t="s">
        <v>207</v>
      </c>
      <c r="H10" s="290" t="s">
        <v>98</v>
      </c>
      <c r="I10" s="290" t="s">
        <v>99</v>
      </c>
      <c r="J10" s="578"/>
      <c r="K10" s="578"/>
    </row>
    <row r="11" spans="1:13" customFormat="1" ht="21" customHeight="1" thickBot="1">
      <c r="A11" s="665" t="s">
        <v>321</v>
      </c>
      <c r="B11" s="665"/>
      <c r="C11" s="83">
        <v>8958599</v>
      </c>
      <c r="D11" s="83">
        <v>4927858</v>
      </c>
      <c r="E11" s="83">
        <v>3174708</v>
      </c>
      <c r="F11" s="83">
        <v>2709382</v>
      </c>
      <c r="G11" s="82">
        <v>11111848</v>
      </c>
      <c r="H11" s="83">
        <v>9717637</v>
      </c>
      <c r="I11" s="83">
        <v>1394211</v>
      </c>
      <c r="J11" s="512" t="s">
        <v>301</v>
      </c>
      <c r="K11" s="512"/>
    </row>
    <row r="12" spans="1:13" customFormat="1" ht="21" customHeight="1" thickBot="1">
      <c r="A12" s="550" t="s">
        <v>322</v>
      </c>
      <c r="B12" s="550"/>
      <c r="C12" s="85">
        <v>20506</v>
      </c>
      <c r="D12" s="85">
        <v>439832</v>
      </c>
      <c r="E12" s="85">
        <v>29718801</v>
      </c>
      <c r="F12" s="85">
        <v>908</v>
      </c>
      <c r="G12" s="84">
        <v>29014338</v>
      </c>
      <c r="H12" s="85">
        <v>157527</v>
      </c>
      <c r="I12" s="85">
        <v>28856811</v>
      </c>
      <c r="J12" s="513" t="s">
        <v>323</v>
      </c>
      <c r="K12" s="513"/>
    </row>
    <row r="13" spans="1:13" customFormat="1" ht="21" customHeight="1" thickBot="1">
      <c r="A13" s="665" t="s">
        <v>324</v>
      </c>
      <c r="B13" s="665"/>
      <c r="C13" s="83">
        <v>5833306</v>
      </c>
      <c r="D13" s="83">
        <v>10269446</v>
      </c>
      <c r="E13" s="83">
        <v>3410049</v>
      </c>
      <c r="F13" s="83">
        <v>3426127</v>
      </c>
      <c r="G13" s="82">
        <v>12113245</v>
      </c>
      <c r="H13" s="83">
        <v>7564692</v>
      </c>
      <c r="I13" s="83">
        <v>4548553</v>
      </c>
      <c r="J13" s="512" t="s">
        <v>304</v>
      </c>
      <c r="K13" s="512"/>
    </row>
    <row r="14" spans="1:13" customFormat="1" ht="31.5" customHeight="1" thickBot="1">
      <c r="A14" s="550" t="s">
        <v>325</v>
      </c>
      <c r="B14" s="550"/>
      <c r="C14" s="85">
        <v>14232302</v>
      </c>
      <c r="D14" s="85">
        <v>1532988</v>
      </c>
      <c r="E14" s="85">
        <v>1614378</v>
      </c>
      <c r="F14" s="85">
        <v>1391590</v>
      </c>
      <c r="G14" s="84">
        <v>11360359</v>
      </c>
      <c r="H14" s="85">
        <v>3822265</v>
      </c>
      <c r="I14" s="85">
        <v>7538094</v>
      </c>
      <c r="J14" s="513" t="s">
        <v>450</v>
      </c>
      <c r="K14" s="513"/>
    </row>
    <row r="15" spans="1:13" customFormat="1" ht="21" customHeight="1" thickBot="1">
      <c r="A15" s="665" t="s">
        <v>326</v>
      </c>
      <c r="B15" s="665"/>
      <c r="C15" s="83">
        <v>1099086</v>
      </c>
      <c r="D15" s="83">
        <v>1160687</v>
      </c>
      <c r="E15" s="83">
        <v>837076</v>
      </c>
      <c r="F15" s="83">
        <v>652590</v>
      </c>
      <c r="G15" s="82">
        <v>1076197</v>
      </c>
      <c r="H15" s="83">
        <v>929896</v>
      </c>
      <c r="I15" s="83">
        <v>146301</v>
      </c>
      <c r="J15" s="512" t="s">
        <v>327</v>
      </c>
      <c r="K15" s="512"/>
    </row>
    <row r="16" spans="1:13" customFormat="1" ht="21.75" customHeight="1" thickBot="1">
      <c r="A16" s="550" t="s">
        <v>328</v>
      </c>
      <c r="B16" s="550"/>
      <c r="C16" s="85">
        <v>11091695</v>
      </c>
      <c r="D16" s="85">
        <v>1539312</v>
      </c>
      <c r="E16" s="85">
        <v>2785117</v>
      </c>
      <c r="F16" s="85">
        <v>2722391</v>
      </c>
      <c r="G16" s="84">
        <v>7939275</v>
      </c>
      <c r="H16" s="85">
        <v>3296353</v>
      </c>
      <c r="I16" s="85">
        <v>4642922</v>
      </c>
      <c r="J16" s="513" t="s">
        <v>329</v>
      </c>
      <c r="K16" s="513"/>
    </row>
    <row r="17" spans="1:11" customFormat="1" ht="25.5" customHeight="1" thickBot="1">
      <c r="A17" s="665" t="s">
        <v>330</v>
      </c>
      <c r="B17" s="665"/>
      <c r="C17" s="83">
        <v>54585</v>
      </c>
      <c r="D17" s="83">
        <v>155235</v>
      </c>
      <c r="E17" s="83">
        <v>11065</v>
      </c>
      <c r="F17" s="83">
        <v>7958</v>
      </c>
      <c r="G17" s="82">
        <v>187436</v>
      </c>
      <c r="H17" s="83">
        <v>131178</v>
      </c>
      <c r="I17" s="83">
        <v>56258</v>
      </c>
      <c r="J17" s="512" t="s">
        <v>331</v>
      </c>
      <c r="K17" s="512"/>
    </row>
    <row r="18" spans="1:11" customFormat="1" ht="21" customHeight="1" thickBot="1">
      <c r="A18" s="550" t="s">
        <v>332</v>
      </c>
      <c r="B18" s="550"/>
      <c r="C18" s="85">
        <v>27141965</v>
      </c>
      <c r="D18" s="85">
        <v>0</v>
      </c>
      <c r="E18" s="85">
        <v>11774</v>
      </c>
      <c r="F18" s="85">
        <v>8311</v>
      </c>
      <c r="G18" s="84">
        <v>25602687</v>
      </c>
      <c r="H18" s="85">
        <v>314473</v>
      </c>
      <c r="I18" s="85">
        <v>25288214</v>
      </c>
      <c r="J18" s="513" t="s">
        <v>303</v>
      </c>
      <c r="K18" s="513"/>
    </row>
    <row r="19" spans="1:11" customFormat="1" ht="21" customHeight="1" thickBot="1">
      <c r="A19" s="665" t="s">
        <v>333</v>
      </c>
      <c r="B19" s="665"/>
      <c r="C19" s="83">
        <v>1389512</v>
      </c>
      <c r="D19" s="83">
        <v>2741651</v>
      </c>
      <c r="E19" s="83">
        <v>999301</v>
      </c>
      <c r="F19" s="83">
        <v>773593</v>
      </c>
      <c r="G19" s="82">
        <v>3441384</v>
      </c>
      <c r="H19" s="83">
        <v>3164083</v>
      </c>
      <c r="I19" s="83">
        <v>277301</v>
      </c>
      <c r="J19" s="512" t="s">
        <v>334</v>
      </c>
      <c r="K19" s="512"/>
    </row>
    <row r="20" spans="1:11" customFormat="1" ht="21" customHeight="1" thickBot="1">
      <c r="A20" s="550" t="s">
        <v>335</v>
      </c>
      <c r="B20" s="550"/>
      <c r="C20" s="85">
        <v>68526</v>
      </c>
      <c r="D20" s="85">
        <v>161</v>
      </c>
      <c r="E20" s="85">
        <v>45830</v>
      </c>
      <c r="F20" s="85">
        <v>51303</v>
      </c>
      <c r="G20" s="84">
        <v>52045</v>
      </c>
      <c r="H20" s="85">
        <v>40294</v>
      </c>
      <c r="I20" s="85">
        <v>11751</v>
      </c>
      <c r="J20" s="513" t="s">
        <v>336</v>
      </c>
      <c r="K20" s="513"/>
    </row>
    <row r="21" spans="1:11" customFormat="1" ht="21" customHeight="1" thickBot="1">
      <c r="A21" s="665" t="s">
        <v>337</v>
      </c>
      <c r="B21" s="665"/>
      <c r="C21" s="83">
        <v>2309237</v>
      </c>
      <c r="D21" s="83">
        <v>560117</v>
      </c>
      <c r="E21" s="83">
        <v>918664</v>
      </c>
      <c r="F21" s="83">
        <v>964839</v>
      </c>
      <c r="G21" s="82">
        <v>1760113</v>
      </c>
      <c r="H21" s="83">
        <v>1345978</v>
      </c>
      <c r="I21" s="83">
        <v>414135</v>
      </c>
      <c r="J21" s="512" t="s">
        <v>302</v>
      </c>
      <c r="K21" s="512"/>
    </row>
    <row r="22" spans="1:11" customFormat="1" ht="31.5" customHeight="1" thickBot="1">
      <c r="A22" s="550" t="s">
        <v>338</v>
      </c>
      <c r="B22" s="550"/>
      <c r="C22" s="85">
        <v>2142822</v>
      </c>
      <c r="D22" s="85">
        <v>2913372</v>
      </c>
      <c r="E22" s="85">
        <v>682764</v>
      </c>
      <c r="F22" s="85">
        <v>679598</v>
      </c>
      <c r="G22" s="84">
        <v>5209145</v>
      </c>
      <c r="H22" s="85">
        <v>3555906</v>
      </c>
      <c r="I22" s="85">
        <v>1653239</v>
      </c>
      <c r="J22" s="513" t="s">
        <v>339</v>
      </c>
      <c r="K22" s="513"/>
    </row>
    <row r="23" spans="1:11" customFormat="1" ht="32.25" customHeight="1" thickBot="1">
      <c r="A23" s="665" t="s">
        <v>340</v>
      </c>
      <c r="B23" s="665"/>
      <c r="C23" s="83">
        <v>15256060</v>
      </c>
      <c r="D23" s="83">
        <v>4110871</v>
      </c>
      <c r="E23" s="83">
        <v>6257386</v>
      </c>
      <c r="F23" s="83">
        <v>6000951</v>
      </c>
      <c r="G23" s="82">
        <v>13928160</v>
      </c>
      <c r="H23" s="83">
        <v>9835874</v>
      </c>
      <c r="I23" s="83">
        <v>4092286</v>
      </c>
      <c r="J23" s="512" t="s">
        <v>341</v>
      </c>
      <c r="K23" s="512"/>
    </row>
    <row r="24" spans="1:11" customFormat="1" ht="29.25" customHeight="1" thickBot="1">
      <c r="A24" s="550" t="s">
        <v>342</v>
      </c>
      <c r="B24" s="550"/>
      <c r="C24" s="85">
        <v>1072321</v>
      </c>
      <c r="D24" s="85">
        <v>401655</v>
      </c>
      <c r="E24" s="85">
        <v>219373</v>
      </c>
      <c r="F24" s="85">
        <v>193606</v>
      </c>
      <c r="G24" s="84">
        <v>1015338</v>
      </c>
      <c r="H24" s="85">
        <v>892758</v>
      </c>
      <c r="I24" s="85">
        <v>122580</v>
      </c>
      <c r="J24" s="513" t="s">
        <v>343</v>
      </c>
      <c r="K24" s="513"/>
    </row>
    <row r="25" spans="1:11" customFormat="1" ht="21" customHeight="1" thickBot="1">
      <c r="A25" s="665" t="s">
        <v>344</v>
      </c>
      <c r="B25" s="665"/>
      <c r="C25" s="83">
        <v>3766399</v>
      </c>
      <c r="D25" s="83">
        <v>9174384</v>
      </c>
      <c r="E25" s="83">
        <v>2117549</v>
      </c>
      <c r="F25" s="83">
        <v>2180381</v>
      </c>
      <c r="G25" s="82">
        <v>9985556</v>
      </c>
      <c r="H25" s="83">
        <v>5373616</v>
      </c>
      <c r="I25" s="83">
        <v>4611940</v>
      </c>
      <c r="J25" s="512" t="s">
        <v>345</v>
      </c>
      <c r="K25" s="512"/>
    </row>
    <row r="26" spans="1:11" customFormat="1" ht="21" customHeight="1" thickBot="1">
      <c r="A26" s="550" t="s">
        <v>346</v>
      </c>
      <c r="B26" s="550"/>
      <c r="C26" s="85">
        <v>10781969</v>
      </c>
      <c r="D26" s="85">
        <v>750614</v>
      </c>
      <c r="E26" s="85">
        <v>1650657</v>
      </c>
      <c r="F26" s="85">
        <v>1643124</v>
      </c>
      <c r="G26" s="84">
        <v>8701056</v>
      </c>
      <c r="H26" s="85">
        <v>3545984</v>
      </c>
      <c r="I26" s="85">
        <v>5155072</v>
      </c>
      <c r="J26" s="513" t="s">
        <v>347</v>
      </c>
      <c r="K26" s="513"/>
    </row>
    <row r="27" spans="1:11" customFormat="1" ht="32.25" customHeight="1" thickBot="1">
      <c r="A27" s="665" t="s">
        <v>348</v>
      </c>
      <c r="B27" s="665"/>
      <c r="C27" s="83">
        <v>1244966</v>
      </c>
      <c r="D27" s="83">
        <v>262973</v>
      </c>
      <c r="E27" s="83">
        <v>176013</v>
      </c>
      <c r="F27" s="83">
        <v>162352</v>
      </c>
      <c r="G27" s="82">
        <v>704348</v>
      </c>
      <c r="H27" s="83">
        <v>545211</v>
      </c>
      <c r="I27" s="83">
        <v>159137</v>
      </c>
      <c r="J27" s="512" t="s">
        <v>446</v>
      </c>
      <c r="K27" s="512"/>
    </row>
    <row r="28" spans="1:11" customFormat="1" ht="21" customHeight="1">
      <c r="A28" s="666" t="s">
        <v>349</v>
      </c>
      <c r="B28" s="666"/>
      <c r="C28" s="277">
        <v>3153027</v>
      </c>
      <c r="D28" s="277">
        <v>63478</v>
      </c>
      <c r="E28" s="277">
        <v>913038</v>
      </c>
      <c r="F28" s="277">
        <v>476875</v>
      </c>
      <c r="G28" s="278">
        <v>1821020</v>
      </c>
      <c r="H28" s="277">
        <v>1070344</v>
      </c>
      <c r="I28" s="277">
        <v>750676</v>
      </c>
      <c r="J28" s="667" t="s">
        <v>350</v>
      </c>
      <c r="K28" s="667"/>
    </row>
    <row r="29" spans="1:11" customFormat="1" ht="25.5" customHeight="1">
      <c r="A29" s="543" t="s">
        <v>207</v>
      </c>
      <c r="B29" s="543"/>
      <c r="C29" s="96">
        <f>SUM(C11:C28)</f>
        <v>109616883</v>
      </c>
      <c r="D29" s="96">
        <f>SUM(D11:D28)</f>
        <v>41004634</v>
      </c>
      <c r="E29" s="96">
        <f>SUM(E11:E28)</f>
        <v>55543543</v>
      </c>
      <c r="F29" s="96">
        <f>SUM(F11:F28)</f>
        <v>24045879</v>
      </c>
      <c r="G29" s="96">
        <f>I29+H29</f>
        <v>145023550</v>
      </c>
      <c r="H29" s="96">
        <f>SUM(H11:H28)</f>
        <v>55304069</v>
      </c>
      <c r="I29" s="96">
        <f>SUM(I11:I28)</f>
        <v>89719481</v>
      </c>
      <c r="J29" s="544" t="s">
        <v>204</v>
      </c>
      <c r="K29" s="544"/>
    </row>
    <row r="30" spans="1:11">
      <c r="C30" s="80"/>
      <c r="D30" s="80"/>
      <c r="E30" s="80"/>
      <c r="F30" s="80"/>
      <c r="G30" s="80"/>
      <c r="H30" s="80"/>
      <c r="I30" s="80"/>
    </row>
    <row r="31" spans="1:11">
      <c r="B31" s="7"/>
    </row>
    <row r="32" spans="1:11" ht="18" customHeight="1">
      <c r="A32" s="7"/>
      <c r="B32" s="7"/>
    </row>
    <row r="33" spans="1:2" ht="18" customHeight="1">
      <c r="A33" s="7"/>
      <c r="B33" s="7"/>
    </row>
    <row r="34" spans="1:2" ht="18" customHeight="1">
      <c r="A34" s="7"/>
      <c r="B34" s="7"/>
    </row>
    <row r="35" spans="1:2" ht="18" customHeight="1">
      <c r="A35" s="7"/>
      <c r="B35" s="7"/>
    </row>
    <row r="36" spans="1:2" ht="18" customHeight="1">
      <c r="A36" s="7"/>
      <c r="B36" s="7"/>
    </row>
    <row r="37" spans="1:2" ht="18" customHeight="1">
      <c r="A37" s="7"/>
      <c r="B37" s="7"/>
    </row>
    <row r="38" spans="1:2" ht="18" customHeight="1">
      <c r="A38" s="7"/>
      <c r="B38" s="7"/>
    </row>
    <row r="39" spans="1:2" ht="18" customHeight="1">
      <c r="A39" s="7"/>
      <c r="B39" s="7"/>
    </row>
    <row r="40" spans="1:2" ht="18" customHeight="1">
      <c r="A40" s="7"/>
      <c r="B40" s="7"/>
    </row>
    <row r="41" spans="1:2" ht="18" customHeight="1">
      <c r="A41" s="7"/>
      <c r="B41" s="7"/>
    </row>
    <row r="42" spans="1:2" ht="18" customHeight="1">
      <c r="A42" s="7"/>
      <c r="B42" s="7"/>
    </row>
    <row r="43" spans="1:2" ht="18" customHeight="1">
      <c r="A43" s="7"/>
      <c r="B43" s="7"/>
    </row>
    <row r="44" spans="1:2" ht="18" customHeight="1">
      <c r="A44" s="7"/>
      <c r="B44" s="7"/>
    </row>
    <row r="45" spans="1:2" ht="18" customHeight="1">
      <c r="A45" s="7"/>
      <c r="B45" s="7"/>
    </row>
    <row r="46" spans="1:2" ht="18" customHeight="1">
      <c r="A46" s="7"/>
      <c r="B46" s="7"/>
    </row>
    <row r="47" spans="1:2" ht="18" customHeight="1">
      <c r="A47" s="7"/>
      <c r="B47" s="7"/>
    </row>
    <row r="48" spans="1:2" ht="18" customHeight="1">
      <c r="A48" s="7"/>
      <c r="B48" s="7"/>
    </row>
    <row r="49" spans="1:2" ht="18" customHeight="1">
      <c r="A49" s="7"/>
      <c r="B49" s="7"/>
    </row>
    <row r="50" spans="1:2" ht="18" customHeight="1">
      <c r="A50" s="7"/>
      <c r="B50" s="7"/>
    </row>
    <row r="51" spans="1:2" ht="18" customHeight="1">
      <c r="A51" s="7"/>
      <c r="B51" s="7"/>
    </row>
  </sheetData>
  <mergeCells count="52">
    <mergeCell ref="C6:I6"/>
    <mergeCell ref="A1:K1"/>
    <mergeCell ref="A2:K2"/>
    <mergeCell ref="A3:K3"/>
    <mergeCell ref="A4:K4"/>
    <mergeCell ref="A5:K5"/>
    <mergeCell ref="A7:B10"/>
    <mergeCell ref="C7:D7"/>
    <mergeCell ref="E7:F7"/>
    <mergeCell ref="G7:I7"/>
    <mergeCell ref="J7:K10"/>
    <mergeCell ref="C8:D8"/>
    <mergeCell ref="E8:F8"/>
    <mergeCell ref="G8:I8"/>
    <mergeCell ref="A11:B11"/>
    <mergeCell ref="J11:K11"/>
    <mergeCell ref="A12:B12"/>
    <mergeCell ref="J12:K12"/>
    <mergeCell ref="A13:B13"/>
    <mergeCell ref="J13:K13"/>
    <mergeCell ref="A14:B14"/>
    <mergeCell ref="J14:K14"/>
    <mergeCell ref="A15:B15"/>
    <mergeCell ref="J15:K15"/>
    <mergeCell ref="A16:B16"/>
    <mergeCell ref="J16:K16"/>
    <mergeCell ref="A17:B17"/>
    <mergeCell ref="J17:K17"/>
    <mergeCell ref="A18:B18"/>
    <mergeCell ref="J18:K18"/>
    <mergeCell ref="A19:B19"/>
    <mergeCell ref="J19:K19"/>
    <mergeCell ref="A20:B20"/>
    <mergeCell ref="J20:K20"/>
    <mergeCell ref="A21:B21"/>
    <mergeCell ref="J21:K21"/>
    <mergeCell ref="A22:B22"/>
    <mergeCell ref="J22:K22"/>
    <mergeCell ref="A23:B23"/>
    <mergeCell ref="J23:K23"/>
    <mergeCell ref="A24:B24"/>
    <mergeCell ref="J24:K24"/>
    <mergeCell ref="A25:B25"/>
    <mergeCell ref="J25:K25"/>
    <mergeCell ref="A29:B29"/>
    <mergeCell ref="J29:K29"/>
    <mergeCell ref="A26:B26"/>
    <mergeCell ref="J26:K26"/>
    <mergeCell ref="A27:B27"/>
    <mergeCell ref="J27:K27"/>
    <mergeCell ref="A28:B28"/>
    <mergeCell ref="J28:K28"/>
  </mergeCells>
  <printOptions horizontalCentered="1" verticalCentered="1"/>
  <pageMargins left="0" right="0" top="0" bottom="0" header="0.31496062992125984" footer="0.31496062992125984"/>
  <pageSetup paperSize="9" scale="85"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17"/>
  <sheetViews>
    <sheetView tabSelected="1" view="pageBreakPreview" zoomScaleSheetLayoutView="100" workbookViewId="0">
      <selection activeCell="H45" sqref="H45"/>
    </sheetView>
  </sheetViews>
  <sheetFormatPr defaultColWidth="9.125" defaultRowHeight="14.25"/>
  <cols>
    <col min="1" max="1" width="7.625" style="14" customWidth="1"/>
    <col min="2" max="2" width="20.625" style="7" customWidth="1"/>
    <col min="3" max="11" width="9.625" style="7" customWidth="1"/>
    <col min="12" max="12" width="20.625" style="7" customWidth="1"/>
    <col min="13" max="13" width="7.625" style="7" customWidth="1"/>
    <col min="14" max="16384" width="9.125" style="7"/>
  </cols>
  <sheetData>
    <row r="1" spans="1:14" s="3" customFormat="1" ht="47.25" customHeight="1">
      <c r="A1" s="514"/>
      <c r="B1" s="514"/>
      <c r="C1" s="514"/>
      <c r="D1" s="514"/>
      <c r="E1" s="514"/>
      <c r="F1" s="514"/>
      <c r="G1" s="514"/>
      <c r="H1" s="514"/>
      <c r="I1" s="514"/>
      <c r="J1" s="514"/>
      <c r="K1" s="514"/>
      <c r="L1" s="514"/>
      <c r="M1" s="514"/>
      <c r="N1" s="514"/>
    </row>
    <row r="2" spans="1:14" ht="18" customHeight="1">
      <c r="A2" s="515" t="s">
        <v>388</v>
      </c>
      <c r="B2" s="515"/>
      <c r="C2" s="515"/>
      <c r="D2" s="515"/>
      <c r="E2" s="515"/>
      <c r="F2" s="515"/>
      <c r="G2" s="515"/>
      <c r="H2" s="515"/>
      <c r="I2" s="515"/>
      <c r="J2" s="515"/>
      <c r="K2" s="515"/>
      <c r="L2" s="515"/>
      <c r="M2" s="515"/>
    </row>
    <row r="3" spans="1:14" ht="18" customHeight="1">
      <c r="A3" s="515" t="s">
        <v>306</v>
      </c>
      <c r="B3" s="515"/>
      <c r="C3" s="515"/>
      <c r="D3" s="515"/>
      <c r="E3" s="515"/>
      <c r="F3" s="515"/>
      <c r="G3" s="515"/>
      <c r="H3" s="515"/>
      <c r="I3" s="515"/>
      <c r="J3" s="515"/>
      <c r="K3" s="515"/>
      <c r="L3" s="515"/>
      <c r="M3" s="515"/>
    </row>
    <row r="4" spans="1:14" ht="18" customHeight="1">
      <c r="A4" s="515" t="s">
        <v>653</v>
      </c>
      <c r="B4" s="515"/>
      <c r="C4" s="515"/>
      <c r="D4" s="515"/>
      <c r="E4" s="515"/>
      <c r="F4" s="515"/>
      <c r="G4" s="515"/>
      <c r="H4" s="515"/>
      <c r="I4" s="515"/>
      <c r="J4" s="515"/>
      <c r="K4" s="515"/>
      <c r="L4" s="515"/>
      <c r="M4" s="515"/>
    </row>
    <row r="5" spans="1:14" ht="15.75" customHeight="1">
      <c r="A5" s="496" t="s">
        <v>389</v>
      </c>
      <c r="B5" s="496"/>
      <c r="C5" s="496"/>
      <c r="D5" s="496"/>
      <c r="E5" s="496"/>
      <c r="F5" s="496"/>
      <c r="G5" s="496"/>
      <c r="H5" s="496"/>
      <c r="I5" s="496"/>
      <c r="J5" s="496"/>
      <c r="K5" s="496"/>
      <c r="L5" s="496"/>
      <c r="M5" s="496"/>
    </row>
    <row r="6" spans="1:14" ht="15.75" customHeight="1">
      <c r="A6" s="496" t="s">
        <v>264</v>
      </c>
      <c r="B6" s="496"/>
      <c r="C6" s="496"/>
      <c r="D6" s="496"/>
      <c r="E6" s="496"/>
      <c r="F6" s="496"/>
      <c r="G6" s="496"/>
      <c r="H6" s="496"/>
      <c r="I6" s="496"/>
      <c r="J6" s="496"/>
      <c r="K6" s="496"/>
      <c r="L6" s="496"/>
      <c r="M6" s="496"/>
    </row>
    <row r="7" spans="1:14" ht="15.75" customHeight="1">
      <c r="A7" s="496" t="s">
        <v>654</v>
      </c>
      <c r="B7" s="496"/>
      <c r="C7" s="496"/>
      <c r="D7" s="496"/>
      <c r="E7" s="496"/>
      <c r="F7" s="496"/>
      <c r="G7" s="496"/>
      <c r="H7" s="496"/>
      <c r="I7" s="496"/>
      <c r="J7" s="496"/>
      <c r="K7" s="496"/>
      <c r="L7" s="496"/>
      <c r="M7" s="496"/>
    </row>
    <row r="8" spans="1:14" ht="16.5" customHeight="1">
      <c r="A8" s="497" t="s">
        <v>683</v>
      </c>
      <c r="B8" s="497"/>
      <c r="C8" s="498">
        <v>2018</v>
      </c>
      <c r="D8" s="498"/>
      <c r="E8" s="498"/>
      <c r="F8" s="498"/>
      <c r="G8" s="498"/>
      <c r="H8" s="498"/>
      <c r="I8" s="498"/>
      <c r="J8" s="498"/>
      <c r="K8" s="498"/>
      <c r="L8" s="499" t="s">
        <v>411</v>
      </c>
      <c r="M8" s="499"/>
    </row>
    <row r="9" spans="1:14" s="5" customFormat="1" ht="33.75" customHeight="1">
      <c r="A9" s="615" t="s">
        <v>444</v>
      </c>
      <c r="B9" s="672" t="s">
        <v>210</v>
      </c>
      <c r="C9" s="669" t="s">
        <v>370</v>
      </c>
      <c r="D9" s="669" t="s">
        <v>371</v>
      </c>
      <c r="E9" s="669" t="s">
        <v>372</v>
      </c>
      <c r="F9" s="669"/>
      <c r="G9" s="669"/>
      <c r="H9" s="669"/>
      <c r="I9" s="669" t="s">
        <v>374</v>
      </c>
      <c r="J9" s="669"/>
      <c r="K9" s="669"/>
      <c r="L9" s="621" t="s">
        <v>375</v>
      </c>
      <c r="M9" s="621"/>
    </row>
    <row r="10" spans="1:14" s="5" customFormat="1" ht="29.25" customHeight="1">
      <c r="A10" s="616"/>
      <c r="B10" s="673"/>
      <c r="C10" s="675"/>
      <c r="D10" s="675"/>
      <c r="E10" s="675"/>
      <c r="F10" s="599" t="s">
        <v>376</v>
      </c>
      <c r="G10" s="599"/>
      <c r="H10" s="599"/>
      <c r="I10" s="599" t="s">
        <v>377</v>
      </c>
      <c r="J10" s="599"/>
      <c r="K10" s="599"/>
      <c r="L10" s="622"/>
      <c r="M10" s="622"/>
    </row>
    <row r="11" spans="1:14" s="5" customFormat="1" ht="21.75" customHeight="1">
      <c r="A11" s="616"/>
      <c r="B11" s="673"/>
      <c r="C11" s="598" t="s">
        <v>378</v>
      </c>
      <c r="D11" s="598" t="s">
        <v>127</v>
      </c>
      <c r="E11" s="598" t="s">
        <v>379</v>
      </c>
      <c r="F11" s="296" t="s">
        <v>204</v>
      </c>
      <c r="G11" s="296" t="s">
        <v>380</v>
      </c>
      <c r="H11" s="296" t="s">
        <v>381</v>
      </c>
      <c r="I11" s="296" t="s">
        <v>204</v>
      </c>
      <c r="J11" s="296" t="s">
        <v>382</v>
      </c>
      <c r="K11" s="296" t="s">
        <v>383</v>
      </c>
      <c r="L11" s="622"/>
      <c r="M11" s="622"/>
    </row>
    <row r="12" spans="1:14" s="5" customFormat="1" ht="21.75" customHeight="1">
      <c r="A12" s="617"/>
      <c r="B12" s="674"/>
      <c r="C12" s="599"/>
      <c r="D12" s="599"/>
      <c r="E12" s="599"/>
      <c r="F12" s="289" t="s">
        <v>207</v>
      </c>
      <c r="G12" s="289" t="s">
        <v>384</v>
      </c>
      <c r="H12" s="289" t="s">
        <v>385</v>
      </c>
      <c r="I12" s="289" t="s">
        <v>207</v>
      </c>
      <c r="J12" s="289" t="s">
        <v>386</v>
      </c>
      <c r="K12" s="289" t="s">
        <v>387</v>
      </c>
      <c r="L12" s="623"/>
      <c r="M12" s="623"/>
    </row>
    <row r="13" spans="1:14" customFormat="1" ht="58.5" customHeight="1" thickBot="1">
      <c r="A13" s="54">
        <v>45</v>
      </c>
      <c r="B13" s="58" t="s">
        <v>532</v>
      </c>
      <c r="C13" s="89">
        <v>6083788</v>
      </c>
      <c r="D13" s="72">
        <v>409781</v>
      </c>
      <c r="E13" s="89">
        <v>6493569</v>
      </c>
      <c r="F13" s="89">
        <v>1030151</v>
      </c>
      <c r="G13" s="72">
        <v>820608</v>
      </c>
      <c r="H13" s="72">
        <v>209543</v>
      </c>
      <c r="I13" s="89">
        <v>7523720</v>
      </c>
      <c r="J13" s="72">
        <v>667337</v>
      </c>
      <c r="K13" s="72">
        <v>6856383</v>
      </c>
      <c r="L13" s="512" t="s">
        <v>537</v>
      </c>
      <c r="M13" s="512"/>
    </row>
    <row r="14" spans="1:14" customFormat="1" ht="58.5" customHeight="1" thickTop="1" thickBot="1">
      <c r="A14" s="56">
        <v>46</v>
      </c>
      <c r="B14" s="59" t="s">
        <v>533</v>
      </c>
      <c r="C14" s="90">
        <v>9919407</v>
      </c>
      <c r="D14" s="73">
        <v>490610</v>
      </c>
      <c r="E14" s="90">
        <v>10410017</v>
      </c>
      <c r="F14" s="90">
        <v>1609543</v>
      </c>
      <c r="G14" s="73">
        <v>1240406</v>
      </c>
      <c r="H14" s="73">
        <v>369137</v>
      </c>
      <c r="I14" s="90">
        <v>12019560</v>
      </c>
      <c r="J14" s="73">
        <v>3432330</v>
      </c>
      <c r="K14" s="73">
        <v>8587230</v>
      </c>
      <c r="L14" s="513" t="s">
        <v>536</v>
      </c>
      <c r="M14" s="513"/>
    </row>
    <row r="15" spans="1:14" customFormat="1" ht="58.5" customHeight="1" thickTop="1">
      <c r="A15" s="55">
        <v>47</v>
      </c>
      <c r="B15" s="65" t="s">
        <v>534</v>
      </c>
      <c r="C15" s="214">
        <v>24349682</v>
      </c>
      <c r="D15" s="215">
        <v>1254289</v>
      </c>
      <c r="E15" s="214">
        <v>25603971</v>
      </c>
      <c r="F15" s="214">
        <v>5293076</v>
      </c>
      <c r="G15" s="215">
        <v>4457487</v>
      </c>
      <c r="H15" s="215">
        <v>835589</v>
      </c>
      <c r="I15" s="214">
        <v>30897047</v>
      </c>
      <c r="J15" s="215">
        <v>9245036</v>
      </c>
      <c r="K15" s="215">
        <v>21652011</v>
      </c>
      <c r="L15" s="493" t="s">
        <v>535</v>
      </c>
      <c r="M15" s="493"/>
    </row>
    <row r="16" spans="1:14" customFormat="1" ht="58.5" customHeight="1">
      <c r="A16" s="670" t="s">
        <v>207</v>
      </c>
      <c r="B16" s="670"/>
      <c r="C16" s="91">
        <f t="shared" ref="C16:K16" si="0">SUM(C13:C15)</f>
        <v>40352877</v>
      </c>
      <c r="D16" s="91">
        <f t="shared" si="0"/>
        <v>2154680</v>
      </c>
      <c r="E16" s="91">
        <f t="shared" si="0"/>
        <v>42507557</v>
      </c>
      <c r="F16" s="91">
        <f t="shared" si="0"/>
        <v>7932770</v>
      </c>
      <c r="G16" s="91">
        <f t="shared" si="0"/>
        <v>6518501</v>
      </c>
      <c r="H16" s="91">
        <f t="shared" si="0"/>
        <v>1414269</v>
      </c>
      <c r="I16" s="91">
        <f t="shared" si="0"/>
        <v>50440327</v>
      </c>
      <c r="J16" s="91">
        <f t="shared" si="0"/>
        <v>13344703</v>
      </c>
      <c r="K16" s="91">
        <f t="shared" si="0"/>
        <v>37095624</v>
      </c>
      <c r="L16" s="671" t="s">
        <v>204</v>
      </c>
      <c r="M16" s="671"/>
    </row>
    <row r="17" spans="1:13" ht="15" customHeight="1">
      <c r="A17" s="563"/>
      <c r="B17" s="563"/>
      <c r="C17" s="563"/>
      <c r="D17" s="563"/>
      <c r="E17" s="563"/>
      <c r="F17" s="563"/>
      <c r="H17" s="564"/>
      <c r="I17" s="564"/>
      <c r="J17" s="564"/>
      <c r="K17" s="564"/>
      <c r="L17" s="564"/>
      <c r="M17" s="564"/>
    </row>
  </sheetData>
  <mergeCells count="30">
    <mergeCell ref="A6:M6"/>
    <mergeCell ref="A1:N1"/>
    <mergeCell ref="A2:M2"/>
    <mergeCell ref="A3:M3"/>
    <mergeCell ref="A4:M4"/>
    <mergeCell ref="A5:M5"/>
    <mergeCell ref="A7:M7"/>
    <mergeCell ref="A8:B8"/>
    <mergeCell ref="C8:K8"/>
    <mergeCell ref="L8:M8"/>
    <mergeCell ref="A9:A12"/>
    <mergeCell ref="B9:B12"/>
    <mergeCell ref="C9:C10"/>
    <mergeCell ref="D9:D10"/>
    <mergeCell ref="E9:E10"/>
    <mergeCell ref="F9:H9"/>
    <mergeCell ref="A17:F17"/>
    <mergeCell ref="H17:M17"/>
    <mergeCell ref="I9:K9"/>
    <mergeCell ref="L9:M12"/>
    <mergeCell ref="F10:H10"/>
    <mergeCell ref="I10:K10"/>
    <mergeCell ref="C11:C12"/>
    <mergeCell ref="D11:D12"/>
    <mergeCell ref="E11:E12"/>
    <mergeCell ref="L13:M13"/>
    <mergeCell ref="L14:M14"/>
    <mergeCell ref="L15:M15"/>
    <mergeCell ref="A16:B16"/>
    <mergeCell ref="L16:M16"/>
  </mergeCells>
  <printOptions horizontalCentered="1" verticalCentered="1"/>
  <pageMargins left="0" right="0" top="0" bottom="0" header="0.31496062992125984" footer="0.31496062992125984"/>
  <pageSetup paperSize="9" scale="80"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97"/>
  <sheetViews>
    <sheetView tabSelected="1" view="pageBreakPreview" zoomScaleSheetLayoutView="100" workbookViewId="0">
      <selection activeCell="H45" sqref="H45"/>
    </sheetView>
  </sheetViews>
  <sheetFormatPr defaultColWidth="9.125" defaultRowHeight="14.25"/>
  <cols>
    <col min="1" max="1" width="5.75" style="14" customWidth="1"/>
    <col min="2" max="2" width="35.75" style="7" customWidth="1"/>
    <col min="3" max="11" width="9.25" style="7" customWidth="1"/>
    <col min="12" max="12" width="35.75" style="7" customWidth="1"/>
    <col min="13" max="13" width="5.75" style="7" customWidth="1"/>
    <col min="14" max="16384" width="9.125" style="7"/>
  </cols>
  <sheetData>
    <row r="1" spans="1:13" s="3" customFormat="1" ht="4.9000000000000004" customHeight="1">
      <c r="A1" s="6"/>
      <c r="B1" s="6"/>
      <c r="C1" s="6"/>
      <c r="D1" s="6"/>
      <c r="E1" s="6"/>
      <c r="F1" s="6"/>
      <c r="G1" s="6"/>
      <c r="H1" s="6"/>
      <c r="I1" s="6"/>
      <c r="J1" s="6"/>
      <c r="K1" s="6"/>
      <c r="L1" s="6"/>
      <c r="M1" s="6"/>
    </row>
    <row r="2" spans="1:13" ht="18" customHeight="1">
      <c r="A2" s="692" t="s">
        <v>388</v>
      </c>
      <c r="B2" s="692"/>
      <c r="C2" s="692"/>
      <c r="D2" s="692"/>
      <c r="E2" s="692"/>
      <c r="F2" s="692"/>
      <c r="G2" s="692"/>
      <c r="H2" s="692"/>
      <c r="I2" s="692"/>
      <c r="J2" s="692"/>
      <c r="K2" s="692"/>
      <c r="L2" s="692"/>
      <c r="M2" s="692"/>
    </row>
    <row r="3" spans="1:13" ht="18" customHeight="1">
      <c r="A3" s="692" t="s">
        <v>306</v>
      </c>
      <c r="B3" s="692"/>
      <c r="C3" s="692"/>
      <c r="D3" s="692"/>
      <c r="E3" s="692"/>
      <c r="F3" s="692"/>
      <c r="G3" s="692"/>
      <c r="H3" s="692"/>
      <c r="I3" s="692"/>
      <c r="J3" s="692"/>
      <c r="K3" s="692"/>
      <c r="L3" s="692"/>
      <c r="M3" s="692"/>
    </row>
    <row r="4" spans="1:13" ht="16.899999999999999" customHeight="1">
      <c r="A4" s="515" t="s">
        <v>655</v>
      </c>
      <c r="B4" s="515"/>
      <c r="C4" s="515"/>
      <c r="D4" s="515"/>
      <c r="E4" s="515"/>
      <c r="F4" s="515"/>
      <c r="G4" s="515"/>
      <c r="H4" s="515"/>
      <c r="I4" s="515"/>
      <c r="J4" s="515"/>
      <c r="K4" s="515"/>
      <c r="L4" s="515"/>
      <c r="M4" s="515"/>
    </row>
    <row r="5" spans="1:13" ht="15.75" customHeight="1">
      <c r="A5" s="496" t="s">
        <v>389</v>
      </c>
      <c r="B5" s="496"/>
      <c r="C5" s="496"/>
      <c r="D5" s="496"/>
      <c r="E5" s="496"/>
      <c r="F5" s="496"/>
      <c r="G5" s="496"/>
      <c r="H5" s="496"/>
      <c r="I5" s="496"/>
      <c r="J5" s="496"/>
      <c r="K5" s="496"/>
      <c r="L5" s="496"/>
      <c r="M5" s="496"/>
    </row>
    <row r="6" spans="1:13" ht="15.75" customHeight="1">
      <c r="A6" s="496" t="s">
        <v>264</v>
      </c>
      <c r="B6" s="496"/>
      <c r="C6" s="496"/>
      <c r="D6" s="496"/>
      <c r="E6" s="496"/>
      <c r="F6" s="496"/>
      <c r="G6" s="496"/>
      <c r="H6" s="496"/>
      <c r="I6" s="496"/>
      <c r="J6" s="496"/>
      <c r="K6" s="496"/>
      <c r="L6" s="496"/>
      <c r="M6" s="496"/>
    </row>
    <row r="7" spans="1:13" ht="15.75" customHeight="1">
      <c r="A7" s="496" t="s">
        <v>656</v>
      </c>
      <c r="B7" s="496"/>
      <c r="C7" s="496"/>
      <c r="D7" s="496"/>
      <c r="E7" s="496"/>
      <c r="F7" s="496"/>
      <c r="G7" s="496"/>
      <c r="H7" s="496"/>
      <c r="I7" s="496"/>
      <c r="J7" s="496"/>
      <c r="K7" s="496"/>
      <c r="L7" s="496"/>
      <c r="M7" s="496"/>
    </row>
    <row r="8" spans="1:13" ht="19.899999999999999" customHeight="1">
      <c r="A8" s="497" t="s">
        <v>684</v>
      </c>
      <c r="B8" s="497"/>
      <c r="C8" s="498">
        <v>2018</v>
      </c>
      <c r="D8" s="498"/>
      <c r="E8" s="498"/>
      <c r="F8" s="498"/>
      <c r="G8" s="498"/>
      <c r="H8" s="498"/>
      <c r="I8" s="498"/>
      <c r="J8" s="498"/>
      <c r="K8" s="498"/>
      <c r="L8" s="499" t="s">
        <v>352</v>
      </c>
      <c r="M8" s="499"/>
    </row>
    <row r="9" spans="1:13" s="5" customFormat="1" ht="21.75" customHeight="1">
      <c r="A9" s="615" t="s">
        <v>444</v>
      </c>
      <c r="B9" s="672" t="s">
        <v>210</v>
      </c>
      <c r="C9" s="669" t="s">
        <v>370</v>
      </c>
      <c r="D9" s="669" t="s">
        <v>371</v>
      </c>
      <c r="E9" s="669" t="s">
        <v>372</v>
      </c>
      <c r="F9" s="669" t="s">
        <v>373</v>
      </c>
      <c r="G9" s="669"/>
      <c r="H9" s="669"/>
      <c r="I9" s="669" t="s">
        <v>374</v>
      </c>
      <c r="J9" s="669"/>
      <c r="K9" s="669"/>
      <c r="L9" s="684" t="s">
        <v>375</v>
      </c>
      <c r="M9" s="685"/>
    </row>
    <row r="10" spans="1:13" s="5" customFormat="1" ht="17.45" customHeight="1">
      <c r="A10" s="616"/>
      <c r="B10" s="673"/>
      <c r="C10" s="675"/>
      <c r="D10" s="675"/>
      <c r="E10" s="675"/>
      <c r="F10" s="599" t="s">
        <v>376</v>
      </c>
      <c r="G10" s="599"/>
      <c r="H10" s="599"/>
      <c r="I10" s="599" t="s">
        <v>377</v>
      </c>
      <c r="J10" s="599"/>
      <c r="K10" s="599"/>
      <c r="L10" s="686"/>
      <c r="M10" s="687"/>
    </row>
    <row r="11" spans="1:13" s="5" customFormat="1" ht="18.600000000000001" customHeight="1">
      <c r="A11" s="616"/>
      <c r="B11" s="673"/>
      <c r="C11" s="598" t="s">
        <v>378</v>
      </c>
      <c r="D11" s="598" t="s">
        <v>127</v>
      </c>
      <c r="E11" s="598" t="s">
        <v>379</v>
      </c>
      <c r="F11" s="359" t="s">
        <v>204</v>
      </c>
      <c r="G11" s="359" t="s">
        <v>380</v>
      </c>
      <c r="H11" s="359" t="s">
        <v>381</v>
      </c>
      <c r="I11" s="359" t="s">
        <v>204</v>
      </c>
      <c r="J11" s="359" t="s">
        <v>382</v>
      </c>
      <c r="K11" s="359" t="s">
        <v>383</v>
      </c>
      <c r="L11" s="686"/>
      <c r="M11" s="687"/>
    </row>
    <row r="12" spans="1:13" s="5" customFormat="1" ht="21" customHeight="1">
      <c r="A12" s="617"/>
      <c r="B12" s="674"/>
      <c r="C12" s="599"/>
      <c r="D12" s="599"/>
      <c r="E12" s="599"/>
      <c r="F12" s="358" t="s">
        <v>207</v>
      </c>
      <c r="G12" s="358" t="s">
        <v>384</v>
      </c>
      <c r="H12" s="358" t="s">
        <v>385</v>
      </c>
      <c r="I12" s="358" t="s">
        <v>207</v>
      </c>
      <c r="J12" s="358" t="s">
        <v>386</v>
      </c>
      <c r="K12" s="358" t="s">
        <v>387</v>
      </c>
      <c r="L12" s="688"/>
      <c r="M12" s="689"/>
    </row>
    <row r="13" spans="1:13" customFormat="1" ht="20.25" thickBot="1">
      <c r="A13" s="212">
        <v>4511</v>
      </c>
      <c r="B13" s="208" t="s">
        <v>558</v>
      </c>
      <c r="C13" s="89">
        <v>4115702</v>
      </c>
      <c r="D13" s="341">
        <v>327659</v>
      </c>
      <c r="E13" s="89">
        <v>4443360</v>
      </c>
      <c r="F13" s="89">
        <v>615628</v>
      </c>
      <c r="G13" s="341">
        <v>551467</v>
      </c>
      <c r="H13" s="341">
        <v>64161</v>
      </c>
      <c r="I13" s="362">
        <f t="shared" ref="I13:I44" si="0">K13+J13</f>
        <v>5058989</v>
      </c>
      <c r="J13" s="341">
        <v>334213</v>
      </c>
      <c r="K13" s="341">
        <v>4724776</v>
      </c>
      <c r="L13" s="690" t="s">
        <v>557</v>
      </c>
      <c r="M13" s="691"/>
    </row>
    <row r="14" spans="1:13" customFormat="1" ht="21" thickTop="1" thickBot="1">
      <c r="A14" s="210">
        <v>4512</v>
      </c>
      <c r="B14" s="94" t="s">
        <v>559</v>
      </c>
      <c r="C14" s="90">
        <v>480362</v>
      </c>
      <c r="D14" s="342">
        <v>12557</v>
      </c>
      <c r="E14" s="90">
        <v>492919</v>
      </c>
      <c r="F14" s="90">
        <v>88633</v>
      </c>
      <c r="G14" s="342">
        <v>53528</v>
      </c>
      <c r="H14" s="342">
        <v>35105</v>
      </c>
      <c r="I14" s="342">
        <f t="shared" si="0"/>
        <v>581552</v>
      </c>
      <c r="J14" s="342">
        <v>39020</v>
      </c>
      <c r="K14" s="342">
        <v>542532</v>
      </c>
      <c r="L14" s="679" t="s">
        <v>560</v>
      </c>
      <c r="M14" s="679"/>
    </row>
    <row r="15" spans="1:13" customFormat="1" ht="21" thickTop="1" thickBot="1">
      <c r="A15" s="209">
        <v>4519</v>
      </c>
      <c r="B15" s="62" t="s">
        <v>722</v>
      </c>
      <c r="C15" s="89">
        <v>16600</v>
      </c>
      <c r="D15" s="341">
        <v>2</v>
      </c>
      <c r="E15" s="89">
        <v>16602</v>
      </c>
      <c r="F15" s="89">
        <v>886</v>
      </c>
      <c r="G15" s="341">
        <v>851</v>
      </c>
      <c r="H15" s="341">
        <v>35</v>
      </c>
      <c r="I15" s="341">
        <f t="shared" si="0"/>
        <v>17488</v>
      </c>
      <c r="J15" s="341">
        <v>288</v>
      </c>
      <c r="K15" s="341">
        <v>17200</v>
      </c>
      <c r="L15" s="676" t="s">
        <v>723</v>
      </c>
      <c r="M15" s="677"/>
    </row>
    <row r="16" spans="1:13" customFormat="1" ht="21" thickTop="1" thickBot="1">
      <c r="A16" s="210">
        <v>4531</v>
      </c>
      <c r="B16" s="94" t="s">
        <v>561</v>
      </c>
      <c r="C16" s="90">
        <v>1382668</v>
      </c>
      <c r="D16" s="342">
        <v>59408</v>
      </c>
      <c r="E16" s="90">
        <v>1442076</v>
      </c>
      <c r="F16" s="90">
        <v>276738</v>
      </c>
      <c r="G16" s="342">
        <v>199126</v>
      </c>
      <c r="H16" s="342">
        <v>77612</v>
      </c>
      <c r="I16" s="342">
        <f t="shared" si="0"/>
        <v>1718814</v>
      </c>
      <c r="J16" s="342">
        <v>281606</v>
      </c>
      <c r="K16" s="342">
        <v>1437208</v>
      </c>
      <c r="L16" s="679" t="s">
        <v>607</v>
      </c>
      <c r="M16" s="679"/>
    </row>
    <row r="17" spans="1:13" customFormat="1" ht="22.9" customHeight="1" thickTop="1" thickBot="1">
      <c r="A17" s="209">
        <v>4532</v>
      </c>
      <c r="B17" s="62" t="s">
        <v>562</v>
      </c>
      <c r="C17" s="89">
        <v>80783</v>
      </c>
      <c r="D17" s="341">
        <v>9517</v>
      </c>
      <c r="E17" s="89">
        <v>90301</v>
      </c>
      <c r="F17" s="89">
        <v>38401</v>
      </c>
      <c r="G17" s="341">
        <v>13546</v>
      </c>
      <c r="H17" s="341">
        <v>24855</v>
      </c>
      <c r="I17" s="341">
        <f t="shared" si="0"/>
        <v>128701</v>
      </c>
      <c r="J17" s="341">
        <v>12210</v>
      </c>
      <c r="K17" s="341">
        <v>116491</v>
      </c>
      <c r="L17" s="676" t="s">
        <v>606</v>
      </c>
      <c r="M17" s="677"/>
    </row>
    <row r="18" spans="1:13" customFormat="1" ht="21" thickTop="1" thickBot="1">
      <c r="A18" s="210">
        <v>4539</v>
      </c>
      <c r="B18" s="94" t="s">
        <v>563</v>
      </c>
      <c r="C18" s="90">
        <v>7674</v>
      </c>
      <c r="D18" s="342">
        <v>638</v>
      </c>
      <c r="E18" s="90">
        <v>8312</v>
      </c>
      <c r="F18" s="90">
        <v>9865</v>
      </c>
      <c r="G18" s="342">
        <v>2089</v>
      </c>
      <c r="H18" s="342">
        <v>7776</v>
      </c>
      <c r="I18" s="342">
        <f t="shared" si="0"/>
        <v>18177</v>
      </c>
      <c r="J18" s="342">
        <v>0</v>
      </c>
      <c r="K18" s="342">
        <v>18177</v>
      </c>
      <c r="L18" s="679" t="s">
        <v>605</v>
      </c>
      <c r="M18" s="679"/>
    </row>
    <row r="19" spans="1:13" s="264" customFormat="1" ht="15.75" thickTop="1" thickBot="1">
      <c r="A19" s="209">
        <v>4610</v>
      </c>
      <c r="B19" s="62" t="s">
        <v>538</v>
      </c>
      <c r="C19" s="89">
        <v>470251</v>
      </c>
      <c r="D19" s="341">
        <v>20408</v>
      </c>
      <c r="E19" s="89">
        <v>400386</v>
      </c>
      <c r="F19" s="89">
        <v>97506</v>
      </c>
      <c r="G19" s="341">
        <v>62901</v>
      </c>
      <c r="H19" s="341">
        <v>34605</v>
      </c>
      <c r="I19" s="341">
        <f t="shared" si="0"/>
        <v>497893</v>
      </c>
      <c r="J19" s="341">
        <v>285172</v>
      </c>
      <c r="K19" s="341">
        <v>212721</v>
      </c>
      <c r="L19" s="676" t="s">
        <v>547</v>
      </c>
      <c r="M19" s="677"/>
    </row>
    <row r="20" spans="1:13" customFormat="1" ht="16.899999999999999" customHeight="1" thickTop="1" thickBot="1">
      <c r="A20" s="210">
        <v>4620</v>
      </c>
      <c r="B20" s="94" t="s">
        <v>564</v>
      </c>
      <c r="C20" s="90">
        <v>-511282</v>
      </c>
      <c r="D20" s="342">
        <v>19989</v>
      </c>
      <c r="E20" s="90">
        <v>-491293</v>
      </c>
      <c r="F20" s="90">
        <v>136386</v>
      </c>
      <c r="G20" s="342">
        <v>89668</v>
      </c>
      <c r="H20" s="342">
        <v>46718</v>
      </c>
      <c r="I20" s="342">
        <f t="shared" si="0"/>
        <v>-354907</v>
      </c>
      <c r="J20" s="342">
        <v>62220</v>
      </c>
      <c r="K20" s="342">
        <v>-417127</v>
      </c>
      <c r="L20" s="679" t="s">
        <v>604</v>
      </c>
      <c r="M20" s="679"/>
    </row>
    <row r="21" spans="1:13" customFormat="1" ht="15.75" thickTop="1" thickBot="1">
      <c r="A21" s="209">
        <v>4631</v>
      </c>
      <c r="B21" s="62" t="s">
        <v>539</v>
      </c>
      <c r="C21" s="89">
        <v>38777</v>
      </c>
      <c r="D21" s="341">
        <v>1460</v>
      </c>
      <c r="E21" s="89">
        <v>40237</v>
      </c>
      <c r="F21" s="89">
        <v>6174</v>
      </c>
      <c r="G21" s="341">
        <v>4294</v>
      </c>
      <c r="H21" s="341">
        <v>1880</v>
      </c>
      <c r="I21" s="341">
        <f t="shared" si="0"/>
        <v>46411</v>
      </c>
      <c r="J21" s="341">
        <v>3917</v>
      </c>
      <c r="K21" s="341">
        <v>42494</v>
      </c>
      <c r="L21" s="676" t="s">
        <v>548</v>
      </c>
      <c r="M21" s="677"/>
    </row>
    <row r="22" spans="1:13" customFormat="1" ht="15.75" thickTop="1" thickBot="1">
      <c r="A22" s="210">
        <v>4632</v>
      </c>
      <c r="B22" s="94" t="s">
        <v>608</v>
      </c>
      <c r="C22" s="90">
        <v>1776253</v>
      </c>
      <c r="D22" s="342">
        <v>66243</v>
      </c>
      <c r="E22" s="90">
        <v>1842496</v>
      </c>
      <c r="F22" s="90">
        <v>429642</v>
      </c>
      <c r="G22" s="342">
        <v>333899</v>
      </c>
      <c r="H22" s="342">
        <v>95743</v>
      </c>
      <c r="I22" s="342">
        <f t="shared" si="0"/>
        <v>2272138</v>
      </c>
      <c r="J22" s="342">
        <v>197059</v>
      </c>
      <c r="K22" s="342">
        <v>2075079</v>
      </c>
      <c r="L22" s="679" t="s">
        <v>603</v>
      </c>
      <c r="M22" s="679"/>
    </row>
    <row r="23" spans="1:13" customFormat="1" ht="30.75" thickTop="1" thickBot="1">
      <c r="A23" s="209">
        <v>4641</v>
      </c>
      <c r="B23" s="62" t="s">
        <v>609</v>
      </c>
      <c r="C23" s="89">
        <v>105862</v>
      </c>
      <c r="D23" s="341">
        <v>105223</v>
      </c>
      <c r="E23" s="89">
        <v>211085</v>
      </c>
      <c r="F23" s="89">
        <v>66186</v>
      </c>
      <c r="G23" s="341">
        <v>62406</v>
      </c>
      <c r="H23" s="341">
        <v>3780</v>
      </c>
      <c r="I23" s="341">
        <f t="shared" si="0"/>
        <v>277271</v>
      </c>
      <c r="J23" s="341">
        <v>13675</v>
      </c>
      <c r="K23" s="341">
        <v>263596</v>
      </c>
      <c r="L23" s="676" t="s">
        <v>602</v>
      </c>
      <c r="M23" s="677"/>
    </row>
    <row r="24" spans="1:13" customFormat="1" ht="21" thickTop="1" thickBot="1">
      <c r="A24" s="210">
        <v>4647</v>
      </c>
      <c r="B24" s="94" t="s">
        <v>610</v>
      </c>
      <c r="C24" s="90">
        <v>899122</v>
      </c>
      <c r="D24" s="342">
        <v>60828</v>
      </c>
      <c r="E24" s="90">
        <v>959950</v>
      </c>
      <c r="F24" s="90">
        <v>69589</v>
      </c>
      <c r="G24" s="342">
        <v>60483</v>
      </c>
      <c r="H24" s="342">
        <v>9106</v>
      </c>
      <c r="I24" s="342">
        <f t="shared" si="0"/>
        <v>1029539</v>
      </c>
      <c r="J24" s="342">
        <v>267560</v>
      </c>
      <c r="K24" s="342">
        <v>761979</v>
      </c>
      <c r="L24" s="679" t="s">
        <v>601</v>
      </c>
      <c r="M24" s="679"/>
    </row>
    <row r="25" spans="1:13" customFormat="1" ht="40.5" thickTop="1" thickBot="1">
      <c r="A25" s="209">
        <v>4648</v>
      </c>
      <c r="B25" s="62" t="s">
        <v>611</v>
      </c>
      <c r="C25" s="89">
        <v>420911</v>
      </c>
      <c r="D25" s="341">
        <v>6128</v>
      </c>
      <c r="E25" s="89">
        <v>427039</v>
      </c>
      <c r="F25" s="89">
        <v>71258</v>
      </c>
      <c r="G25" s="341">
        <v>59904</v>
      </c>
      <c r="H25" s="341">
        <v>11354</v>
      </c>
      <c r="I25" s="362">
        <f t="shared" si="0"/>
        <v>498297</v>
      </c>
      <c r="J25" s="341">
        <v>72765</v>
      </c>
      <c r="K25" s="341">
        <v>425532</v>
      </c>
      <c r="L25" s="676" t="s">
        <v>600</v>
      </c>
      <c r="M25" s="677"/>
    </row>
    <row r="26" spans="1:13" customFormat="1" ht="30.75" thickTop="1" thickBot="1">
      <c r="A26" s="210">
        <v>4649</v>
      </c>
      <c r="B26" s="94" t="s">
        <v>733</v>
      </c>
      <c r="C26" s="90">
        <v>706</v>
      </c>
      <c r="D26" s="342">
        <v>5</v>
      </c>
      <c r="E26" s="90">
        <v>711</v>
      </c>
      <c r="F26" s="90">
        <v>135</v>
      </c>
      <c r="G26" s="342">
        <v>125</v>
      </c>
      <c r="H26" s="342">
        <v>10</v>
      </c>
      <c r="I26" s="342">
        <f t="shared" si="0"/>
        <v>846</v>
      </c>
      <c r="J26" s="342">
        <v>540</v>
      </c>
      <c r="K26" s="342">
        <v>306</v>
      </c>
      <c r="L26" s="679" t="s">
        <v>724</v>
      </c>
      <c r="M26" s="679"/>
    </row>
    <row r="27" spans="1:13" customFormat="1" ht="21" thickTop="1" thickBot="1">
      <c r="A27" s="209">
        <v>4651</v>
      </c>
      <c r="B27" s="62" t="s">
        <v>612</v>
      </c>
      <c r="C27" s="89">
        <v>19141</v>
      </c>
      <c r="D27" s="341">
        <v>569</v>
      </c>
      <c r="E27" s="89">
        <v>19710</v>
      </c>
      <c r="F27" s="89">
        <v>3948</v>
      </c>
      <c r="G27" s="341">
        <v>3434</v>
      </c>
      <c r="H27" s="341">
        <v>514</v>
      </c>
      <c r="I27" s="362">
        <f t="shared" si="0"/>
        <v>23658</v>
      </c>
      <c r="J27" s="341">
        <v>1135</v>
      </c>
      <c r="K27" s="341">
        <v>22523</v>
      </c>
      <c r="L27" s="676" t="s">
        <v>599</v>
      </c>
      <c r="M27" s="677"/>
    </row>
    <row r="28" spans="1:13" customFormat="1" ht="21" thickTop="1" thickBot="1">
      <c r="A28" s="210">
        <v>4652</v>
      </c>
      <c r="B28" s="94" t="s">
        <v>613</v>
      </c>
      <c r="C28" s="90">
        <v>23926</v>
      </c>
      <c r="D28" s="342">
        <v>2120</v>
      </c>
      <c r="E28" s="90">
        <v>26046</v>
      </c>
      <c r="F28" s="90">
        <v>6477</v>
      </c>
      <c r="G28" s="342">
        <v>5167</v>
      </c>
      <c r="H28" s="342">
        <v>1310</v>
      </c>
      <c r="I28" s="342">
        <f t="shared" si="0"/>
        <v>32523</v>
      </c>
      <c r="J28" s="342">
        <v>3800</v>
      </c>
      <c r="K28" s="342">
        <v>28723</v>
      </c>
      <c r="L28" s="679" t="s">
        <v>598</v>
      </c>
      <c r="M28" s="679"/>
    </row>
    <row r="29" spans="1:13" customFormat="1" ht="15.75" thickTop="1" thickBot="1">
      <c r="A29" s="209">
        <v>4653</v>
      </c>
      <c r="B29" s="62" t="s">
        <v>614</v>
      </c>
      <c r="C29" s="89">
        <v>101051</v>
      </c>
      <c r="D29" s="341">
        <v>7207</v>
      </c>
      <c r="E29" s="89">
        <v>108258</v>
      </c>
      <c r="F29" s="89">
        <v>26655</v>
      </c>
      <c r="G29" s="341">
        <v>25007</v>
      </c>
      <c r="H29" s="341">
        <v>1648</v>
      </c>
      <c r="I29" s="362">
        <f t="shared" si="0"/>
        <v>134913</v>
      </c>
      <c r="J29" s="341">
        <v>17656</v>
      </c>
      <c r="K29" s="341">
        <v>117257</v>
      </c>
      <c r="L29" s="676" t="s">
        <v>597</v>
      </c>
      <c r="M29" s="677"/>
    </row>
    <row r="30" spans="1:13" customFormat="1" ht="15.75" thickTop="1" thickBot="1">
      <c r="A30" s="210">
        <v>4659</v>
      </c>
      <c r="B30" s="94" t="s">
        <v>615</v>
      </c>
      <c r="C30" s="90">
        <v>1561617</v>
      </c>
      <c r="D30" s="342">
        <v>88948</v>
      </c>
      <c r="E30" s="90">
        <v>1650565</v>
      </c>
      <c r="F30" s="90">
        <v>139165</v>
      </c>
      <c r="G30" s="342">
        <v>109630</v>
      </c>
      <c r="H30" s="342">
        <v>29535</v>
      </c>
      <c r="I30" s="342">
        <f t="shared" si="0"/>
        <v>1789730</v>
      </c>
      <c r="J30" s="342">
        <v>924802</v>
      </c>
      <c r="K30" s="342">
        <v>864928</v>
      </c>
      <c r="L30" s="679" t="s">
        <v>549</v>
      </c>
      <c r="M30" s="679"/>
    </row>
    <row r="31" spans="1:13" customFormat="1" ht="21" thickTop="1" thickBot="1">
      <c r="A31" s="209">
        <v>4661</v>
      </c>
      <c r="B31" s="62" t="s">
        <v>616</v>
      </c>
      <c r="C31" s="89">
        <v>1673479</v>
      </c>
      <c r="D31" s="341">
        <v>14292</v>
      </c>
      <c r="E31" s="89">
        <v>1687771</v>
      </c>
      <c r="F31" s="89">
        <v>205143</v>
      </c>
      <c r="G31" s="341">
        <v>204225</v>
      </c>
      <c r="H31" s="341">
        <v>918</v>
      </c>
      <c r="I31" s="362">
        <f t="shared" si="0"/>
        <v>1892914</v>
      </c>
      <c r="J31" s="341">
        <v>939101</v>
      </c>
      <c r="K31" s="341">
        <v>953813</v>
      </c>
      <c r="L31" s="676" t="s">
        <v>596</v>
      </c>
      <c r="M31" s="677"/>
    </row>
    <row r="32" spans="1:13" customFormat="1" ht="15.75" thickTop="1" thickBot="1">
      <c r="A32" s="210">
        <v>4662</v>
      </c>
      <c r="B32" s="94" t="s">
        <v>540</v>
      </c>
      <c r="C32" s="90">
        <v>41024</v>
      </c>
      <c r="D32" s="342">
        <v>2278</v>
      </c>
      <c r="E32" s="90">
        <v>43302</v>
      </c>
      <c r="F32" s="90">
        <v>6645</v>
      </c>
      <c r="G32" s="342">
        <v>4431</v>
      </c>
      <c r="H32" s="342">
        <v>2214</v>
      </c>
      <c r="I32" s="342">
        <f t="shared" si="0"/>
        <v>49947</v>
      </c>
      <c r="J32" s="342">
        <v>4159</v>
      </c>
      <c r="K32" s="342">
        <v>45788</v>
      </c>
      <c r="L32" s="678" t="s">
        <v>550</v>
      </c>
      <c r="M32" s="679"/>
    </row>
    <row r="33" spans="1:14" customFormat="1" ht="22.9" customHeight="1" thickTop="1" thickBot="1">
      <c r="A33" s="209">
        <v>4663</v>
      </c>
      <c r="B33" s="62" t="s">
        <v>617</v>
      </c>
      <c r="C33" s="89">
        <v>2915225</v>
      </c>
      <c r="D33" s="341">
        <v>82297</v>
      </c>
      <c r="E33" s="89">
        <v>2997522</v>
      </c>
      <c r="F33" s="89">
        <f>H33+G33</f>
        <v>279926</v>
      </c>
      <c r="G33" s="341">
        <v>160264</v>
      </c>
      <c r="H33" s="341">
        <v>119662</v>
      </c>
      <c r="I33" s="362">
        <f t="shared" si="0"/>
        <v>3277448</v>
      </c>
      <c r="J33" s="341">
        <v>632230</v>
      </c>
      <c r="K33" s="341">
        <v>2645218</v>
      </c>
      <c r="L33" s="676" t="s">
        <v>595</v>
      </c>
      <c r="M33" s="677"/>
    </row>
    <row r="34" spans="1:14" customFormat="1" ht="15" customHeight="1" thickTop="1" thickBot="1">
      <c r="A34" s="210">
        <v>4669</v>
      </c>
      <c r="B34" s="94" t="s">
        <v>790</v>
      </c>
      <c r="C34" s="90">
        <v>34968</v>
      </c>
      <c r="D34" s="342">
        <v>257</v>
      </c>
      <c r="E34" s="90">
        <v>35225</v>
      </c>
      <c r="F34" s="90">
        <v>17180</v>
      </c>
      <c r="G34" s="342">
        <v>16670</v>
      </c>
      <c r="H34" s="342">
        <v>510</v>
      </c>
      <c r="I34" s="342">
        <f t="shared" si="0"/>
        <v>52405</v>
      </c>
      <c r="J34" s="342">
        <v>2579</v>
      </c>
      <c r="K34" s="342">
        <v>49826</v>
      </c>
      <c r="L34" s="678" t="s">
        <v>791</v>
      </c>
      <c r="M34" s="679"/>
      <c r="N34" s="7"/>
    </row>
    <row r="35" spans="1:14" customFormat="1" ht="15.75" thickTop="1" thickBot="1">
      <c r="A35" s="209">
        <v>4690</v>
      </c>
      <c r="B35" s="62" t="s">
        <v>541</v>
      </c>
      <c r="C35" s="89">
        <v>56553</v>
      </c>
      <c r="D35" s="341">
        <v>972</v>
      </c>
      <c r="E35" s="89">
        <v>57525</v>
      </c>
      <c r="F35" s="89">
        <v>9618</v>
      </c>
      <c r="G35" s="341">
        <v>8693</v>
      </c>
      <c r="H35" s="341">
        <v>925</v>
      </c>
      <c r="I35" s="362">
        <f t="shared" si="0"/>
        <v>67143</v>
      </c>
      <c r="J35" s="341">
        <v>110</v>
      </c>
      <c r="K35" s="341">
        <v>67033</v>
      </c>
      <c r="L35" s="676" t="s">
        <v>551</v>
      </c>
      <c r="M35" s="677"/>
    </row>
    <row r="36" spans="1:14" customFormat="1" ht="16.899999999999999" customHeight="1" thickTop="1">
      <c r="A36" s="211">
        <v>4691</v>
      </c>
      <c r="B36" s="207" t="s">
        <v>618</v>
      </c>
      <c r="C36" s="343">
        <v>228757</v>
      </c>
      <c r="D36" s="344">
        <v>3829</v>
      </c>
      <c r="E36" s="343">
        <v>232586</v>
      </c>
      <c r="F36" s="343">
        <v>15770</v>
      </c>
      <c r="G36" s="344">
        <v>11021</v>
      </c>
      <c r="H36" s="344">
        <v>4749</v>
      </c>
      <c r="I36" s="344">
        <f t="shared" si="0"/>
        <v>248356</v>
      </c>
      <c r="J36" s="344">
        <v>3552</v>
      </c>
      <c r="K36" s="344">
        <v>244804</v>
      </c>
      <c r="L36" s="693" t="s">
        <v>594</v>
      </c>
      <c r="M36" s="694"/>
    </row>
    <row r="37" spans="1:14" customFormat="1" ht="20.45" customHeight="1" thickBot="1">
      <c r="A37" s="209">
        <v>4692</v>
      </c>
      <c r="B37" s="62" t="s">
        <v>619</v>
      </c>
      <c r="C37" s="89">
        <v>153343</v>
      </c>
      <c r="D37" s="341">
        <v>7557</v>
      </c>
      <c r="E37" s="89">
        <v>160900</v>
      </c>
      <c r="F37" s="89">
        <v>22136</v>
      </c>
      <c r="G37" s="341">
        <v>18185</v>
      </c>
      <c r="H37" s="341">
        <v>3951</v>
      </c>
      <c r="I37" s="362">
        <f t="shared" si="0"/>
        <v>183036</v>
      </c>
      <c r="J37" s="341">
        <v>299</v>
      </c>
      <c r="K37" s="341">
        <v>182737</v>
      </c>
      <c r="L37" s="676" t="s">
        <v>593</v>
      </c>
      <c r="M37" s="677"/>
    </row>
    <row r="38" spans="1:14" customFormat="1" ht="18" customHeight="1" thickTop="1" thickBot="1">
      <c r="A38" s="210">
        <v>4712</v>
      </c>
      <c r="B38" s="94" t="s">
        <v>542</v>
      </c>
      <c r="C38" s="90">
        <v>2318538</v>
      </c>
      <c r="D38" s="342">
        <v>231009</v>
      </c>
      <c r="E38" s="90">
        <v>2549547</v>
      </c>
      <c r="F38" s="90">
        <v>776727</v>
      </c>
      <c r="G38" s="342">
        <v>628917</v>
      </c>
      <c r="H38" s="342">
        <v>147810</v>
      </c>
      <c r="I38" s="342">
        <f t="shared" si="0"/>
        <v>3326274</v>
      </c>
      <c r="J38" s="342">
        <v>776376</v>
      </c>
      <c r="K38" s="342">
        <v>2549898</v>
      </c>
      <c r="L38" s="678" t="s">
        <v>552</v>
      </c>
      <c r="M38" s="679"/>
    </row>
    <row r="39" spans="1:14" customFormat="1" ht="18" customHeight="1" thickTop="1" thickBot="1">
      <c r="A39" s="209">
        <v>4714</v>
      </c>
      <c r="B39" s="62" t="s">
        <v>543</v>
      </c>
      <c r="C39" s="89">
        <v>625164</v>
      </c>
      <c r="D39" s="341">
        <v>31943</v>
      </c>
      <c r="E39" s="89">
        <v>657107</v>
      </c>
      <c r="F39" s="89">
        <v>247711</v>
      </c>
      <c r="G39" s="341">
        <v>198690</v>
      </c>
      <c r="H39" s="341">
        <v>49021</v>
      </c>
      <c r="I39" s="362">
        <f t="shared" si="0"/>
        <v>904818</v>
      </c>
      <c r="J39" s="341">
        <v>128929</v>
      </c>
      <c r="K39" s="341">
        <v>775889</v>
      </c>
      <c r="L39" s="676" t="s">
        <v>553</v>
      </c>
      <c r="M39" s="677"/>
    </row>
    <row r="40" spans="1:14" customFormat="1" ht="18" customHeight="1" thickTop="1" thickBot="1">
      <c r="A40" s="210">
        <v>4719</v>
      </c>
      <c r="B40" s="94" t="s">
        <v>644</v>
      </c>
      <c r="C40" s="90">
        <v>923519</v>
      </c>
      <c r="D40" s="342">
        <v>111724</v>
      </c>
      <c r="E40" s="90">
        <v>1035243</v>
      </c>
      <c r="F40" s="90">
        <v>452980</v>
      </c>
      <c r="G40" s="342">
        <v>400263</v>
      </c>
      <c r="H40" s="342">
        <v>52717</v>
      </c>
      <c r="I40" s="342">
        <f t="shared" si="0"/>
        <v>1488223</v>
      </c>
      <c r="J40" s="342">
        <v>354419</v>
      </c>
      <c r="K40" s="342">
        <v>1133804</v>
      </c>
      <c r="L40" s="678" t="s">
        <v>592</v>
      </c>
      <c r="M40" s="679"/>
    </row>
    <row r="41" spans="1:14" customFormat="1" ht="18" customHeight="1" thickTop="1" thickBot="1">
      <c r="A41" s="209">
        <v>4720</v>
      </c>
      <c r="B41" s="62" t="s">
        <v>621</v>
      </c>
      <c r="C41" s="89">
        <v>202228</v>
      </c>
      <c r="D41" s="341">
        <v>15269</v>
      </c>
      <c r="E41" s="89">
        <v>217497</v>
      </c>
      <c r="F41" s="89">
        <v>36076</v>
      </c>
      <c r="G41" s="341">
        <v>23036</v>
      </c>
      <c r="H41" s="341">
        <v>13040</v>
      </c>
      <c r="I41" s="362">
        <f t="shared" si="0"/>
        <v>253573</v>
      </c>
      <c r="J41" s="341">
        <v>64745</v>
      </c>
      <c r="K41" s="341">
        <v>188828</v>
      </c>
      <c r="L41" s="676" t="s">
        <v>591</v>
      </c>
      <c r="M41" s="677"/>
    </row>
    <row r="42" spans="1:14" customFormat="1" ht="18" customHeight="1" thickTop="1" thickBot="1">
      <c r="A42" s="210">
        <v>4722</v>
      </c>
      <c r="B42" s="94" t="s">
        <v>631</v>
      </c>
      <c r="C42" s="90">
        <v>669228</v>
      </c>
      <c r="D42" s="342">
        <v>88</v>
      </c>
      <c r="E42" s="90">
        <v>669316</v>
      </c>
      <c r="F42" s="90">
        <v>143655</v>
      </c>
      <c r="G42" s="342">
        <v>141371</v>
      </c>
      <c r="H42" s="342">
        <v>2284</v>
      </c>
      <c r="I42" s="342">
        <f t="shared" si="0"/>
        <v>812971</v>
      </c>
      <c r="J42" s="342">
        <v>682647</v>
      </c>
      <c r="K42" s="342">
        <v>130324</v>
      </c>
      <c r="L42" s="678" t="s">
        <v>590</v>
      </c>
      <c r="M42" s="679"/>
    </row>
    <row r="43" spans="1:14" customFormat="1" ht="18" customHeight="1" thickTop="1" thickBot="1">
      <c r="A43" s="209">
        <v>4723</v>
      </c>
      <c r="B43" s="62" t="s">
        <v>630</v>
      </c>
      <c r="C43" s="89">
        <v>12188</v>
      </c>
      <c r="D43" s="341">
        <v>56</v>
      </c>
      <c r="E43" s="89">
        <v>12244</v>
      </c>
      <c r="F43" s="89">
        <v>1696</v>
      </c>
      <c r="G43" s="341">
        <v>1479</v>
      </c>
      <c r="H43" s="341">
        <v>217</v>
      </c>
      <c r="I43" s="362">
        <f t="shared" si="0"/>
        <v>13940</v>
      </c>
      <c r="J43" s="341">
        <v>0</v>
      </c>
      <c r="K43" s="341">
        <v>13940</v>
      </c>
      <c r="L43" s="676" t="s">
        <v>589</v>
      </c>
      <c r="M43" s="677"/>
    </row>
    <row r="44" spans="1:14" customFormat="1" ht="18" customHeight="1" thickTop="1" thickBot="1">
      <c r="A44" s="210">
        <v>4724</v>
      </c>
      <c r="B44" s="94" t="s">
        <v>629</v>
      </c>
      <c r="C44" s="90">
        <v>67395</v>
      </c>
      <c r="D44" s="342">
        <v>1231</v>
      </c>
      <c r="E44" s="90">
        <v>68626</v>
      </c>
      <c r="F44" s="90">
        <v>8434</v>
      </c>
      <c r="G44" s="342">
        <v>4637</v>
      </c>
      <c r="H44" s="342">
        <v>3797</v>
      </c>
      <c r="I44" s="342">
        <f t="shared" si="0"/>
        <v>77060</v>
      </c>
      <c r="J44" s="342">
        <v>26824</v>
      </c>
      <c r="K44" s="342">
        <v>50236</v>
      </c>
      <c r="L44" s="678" t="s">
        <v>588</v>
      </c>
      <c r="M44" s="679"/>
    </row>
    <row r="45" spans="1:14" customFormat="1" ht="18" customHeight="1" thickTop="1" thickBot="1">
      <c r="A45" s="209">
        <v>4725</v>
      </c>
      <c r="B45" s="62" t="s">
        <v>628</v>
      </c>
      <c r="C45" s="89">
        <v>4461</v>
      </c>
      <c r="D45" s="341">
        <v>241</v>
      </c>
      <c r="E45" s="89">
        <v>4702</v>
      </c>
      <c r="F45" s="89">
        <v>748</v>
      </c>
      <c r="G45" s="341">
        <v>299</v>
      </c>
      <c r="H45" s="341">
        <v>449</v>
      </c>
      <c r="I45" s="362">
        <f t="shared" ref="I45:I69" si="1">K45+J45</f>
        <v>5450</v>
      </c>
      <c r="J45" s="341">
        <v>0</v>
      </c>
      <c r="K45" s="341">
        <v>5450</v>
      </c>
      <c r="L45" s="676" t="s">
        <v>587</v>
      </c>
      <c r="M45" s="677"/>
    </row>
    <row r="46" spans="1:14" customFormat="1" ht="18" customHeight="1" thickTop="1" thickBot="1">
      <c r="A46" s="210">
        <v>4726</v>
      </c>
      <c r="B46" s="94" t="s">
        <v>544</v>
      </c>
      <c r="C46" s="90">
        <v>93196</v>
      </c>
      <c r="D46" s="342">
        <v>4928</v>
      </c>
      <c r="E46" s="90">
        <v>98124</v>
      </c>
      <c r="F46" s="90">
        <v>37298</v>
      </c>
      <c r="G46" s="342">
        <v>28526</v>
      </c>
      <c r="H46" s="342">
        <v>8772</v>
      </c>
      <c r="I46" s="342">
        <f t="shared" si="1"/>
        <v>135422</v>
      </c>
      <c r="J46" s="342">
        <v>32399</v>
      </c>
      <c r="K46" s="342">
        <v>103023</v>
      </c>
      <c r="L46" s="678" t="s">
        <v>554</v>
      </c>
      <c r="M46" s="679"/>
    </row>
    <row r="47" spans="1:14" customFormat="1" ht="18" customHeight="1" thickTop="1" thickBot="1">
      <c r="A47" s="209">
        <v>4727</v>
      </c>
      <c r="B47" s="62" t="s">
        <v>627</v>
      </c>
      <c r="C47" s="89">
        <v>47986</v>
      </c>
      <c r="D47" s="341">
        <v>3248</v>
      </c>
      <c r="E47" s="89">
        <v>51234</v>
      </c>
      <c r="F47" s="89">
        <v>15520</v>
      </c>
      <c r="G47" s="341">
        <v>11723</v>
      </c>
      <c r="H47" s="341">
        <v>3797</v>
      </c>
      <c r="I47" s="362">
        <f t="shared" si="1"/>
        <v>66754</v>
      </c>
      <c r="J47" s="341">
        <v>0</v>
      </c>
      <c r="K47" s="341">
        <v>66754</v>
      </c>
      <c r="L47" s="676" t="s">
        <v>586</v>
      </c>
      <c r="M47" s="677"/>
    </row>
    <row r="48" spans="1:14" customFormat="1" ht="18" customHeight="1" thickTop="1" thickBot="1">
      <c r="A48" s="210">
        <v>4728</v>
      </c>
      <c r="B48" s="94" t="s">
        <v>632</v>
      </c>
      <c r="C48" s="90">
        <v>6621</v>
      </c>
      <c r="D48" s="342">
        <v>16</v>
      </c>
      <c r="E48" s="90">
        <v>6637</v>
      </c>
      <c r="F48" s="90">
        <v>296</v>
      </c>
      <c r="G48" s="342">
        <v>47</v>
      </c>
      <c r="H48" s="342">
        <v>249</v>
      </c>
      <c r="I48" s="342">
        <f t="shared" si="1"/>
        <v>6933</v>
      </c>
      <c r="J48" s="342">
        <v>0</v>
      </c>
      <c r="K48" s="342">
        <v>6933</v>
      </c>
      <c r="L48" s="678" t="s">
        <v>585</v>
      </c>
      <c r="M48" s="679"/>
    </row>
    <row r="49" spans="1:13" customFormat="1" ht="15.75" thickTop="1" thickBot="1">
      <c r="A49" s="209">
        <v>4729</v>
      </c>
      <c r="B49" s="62" t="s">
        <v>641</v>
      </c>
      <c r="C49" s="89">
        <v>3958</v>
      </c>
      <c r="D49" s="341">
        <v>1810</v>
      </c>
      <c r="E49" s="89">
        <v>5768</v>
      </c>
      <c r="F49" s="89">
        <v>3032</v>
      </c>
      <c r="G49" s="341">
        <v>1520</v>
      </c>
      <c r="H49" s="341">
        <v>1512</v>
      </c>
      <c r="I49" s="362">
        <f t="shared" si="1"/>
        <v>8800</v>
      </c>
      <c r="J49" s="341">
        <v>0</v>
      </c>
      <c r="K49" s="341">
        <v>8800</v>
      </c>
      <c r="L49" s="676" t="s">
        <v>643</v>
      </c>
      <c r="M49" s="677"/>
    </row>
    <row r="50" spans="1:13" customFormat="1" ht="18" customHeight="1" thickTop="1" thickBot="1">
      <c r="A50" s="210">
        <v>4730</v>
      </c>
      <c r="B50" s="94" t="s">
        <v>626</v>
      </c>
      <c r="C50" s="90">
        <v>1970967</v>
      </c>
      <c r="D50" s="342">
        <v>211159</v>
      </c>
      <c r="E50" s="90">
        <v>2182126</v>
      </c>
      <c r="F50" s="90">
        <v>197511</v>
      </c>
      <c r="G50" s="342">
        <v>189681</v>
      </c>
      <c r="H50" s="342">
        <v>7830</v>
      </c>
      <c r="I50" s="342">
        <f t="shared" si="1"/>
        <v>2379637</v>
      </c>
      <c r="J50" s="342">
        <v>776256</v>
      </c>
      <c r="K50" s="342">
        <v>1603381</v>
      </c>
      <c r="L50" s="678" t="s">
        <v>584</v>
      </c>
      <c r="M50" s="679"/>
    </row>
    <row r="51" spans="1:13" customFormat="1" ht="21" thickTop="1" thickBot="1">
      <c r="A51" s="209">
        <v>4741</v>
      </c>
      <c r="B51" s="62" t="s">
        <v>633</v>
      </c>
      <c r="C51" s="89">
        <v>959199</v>
      </c>
      <c r="D51" s="341">
        <v>25850</v>
      </c>
      <c r="E51" s="89">
        <v>985049</v>
      </c>
      <c r="F51" s="89">
        <v>127658</v>
      </c>
      <c r="G51" s="341">
        <v>79364</v>
      </c>
      <c r="H51" s="341">
        <v>48294</v>
      </c>
      <c r="I51" s="362">
        <f t="shared" si="1"/>
        <v>1112707</v>
      </c>
      <c r="J51" s="341">
        <v>469106</v>
      </c>
      <c r="K51" s="341">
        <v>643601</v>
      </c>
      <c r="L51" s="676" t="s">
        <v>583</v>
      </c>
      <c r="M51" s="677"/>
    </row>
    <row r="52" spans="1:13" ht="15.75" thickTop="1" thickBot="1">
      <c r="A52" s="210">
        <v>4742</v>
      </c>
      <c r="B52" s="94" t="s">
        <v>705</v>
      </c>
      <c r="C52" s="90">
        <v>24920</v>
      </c>
      <c r="D52" s="342">
        <v>1028</v>
      </c>
      <c r="E52" s="90">
        <v>25948</v>
      </c>
      <c r="F52" s="90">
        <v>5612</v>
      </c>
      <c r="G52" s="342">
        <v>5212</v>
      </c>
      <c r="H52" s="342">
        <v>400</v>
      </c>
      <c r="I52" s="342">
        <f t="shared" si="1"/>
        <v>31560</v>
      </c>
      <c r="J52" s="342">
        <v>20234</v>
      </c>
      <c r="K52" s="342">
        <v>11326</v>
      </c>
      <c r="L52" s="678" t="s">
        <v>704</v>
      </c>
      <c r="M52" s="679"/>
    </row>
    <row r="53" spans="1:13" customFormat="1" ht="21" thickTop="1" thickBot="1">
      <c r="A53" s="209">
        <v>4751</v>
      </c>
      <c r="B53" s="62" t="s">
        <v>625</v>
      </c>
      <c r="C53" s="89">
        <v>654395</v>
      </c>
      <c r="D53" s="341">
        <v>28301</v>
      </c>
      <c r="E53" s="89">
        <v>682696</v>
      </c>
      <c r="F53" s="89">
        <v>323965</v>
      </c>
      <c r="G53" s="341">
        <v>304807</v>
      </c>
      <c r="H53" s="341">
        <v>19158</v>
      </c>
      <c r="I53" s="362">
        <f t="shared" si="1"/>
        <v>1006661</v>
      </c>
      <c r="J53" s="341">
        <v>255745</v>
      </c>
      <c r="K53" s="341">
        <v>750916</v>
      </c>
      <c r="L53" s="676" t="s">
        <v>582</v>
      </c>
      <c r="M53" s="677"/>
    </row>
    <row r="54" spans="1:13" ht="40.5" thickTop="1" thickBot="1">
      <c r="A54" s="210">
        <v>4752</v>
      </c>
      <c r="B54" s="94" t="s">
        <v>624</v>
      </c>
      <c r="C54" s="90">
        <v>6711411</v>
      </c>
      <c r="D54" s="342">
        <v>235197</v>
      </c>
      <c r="E54" s="90">
        <v>6946608</v>
      </c>
      <c r="F54" s="90">
        <f>H54+G54</f>
        <v>854208</v>
      </c>
      <c r="G54" s="342">
        <v>683359</v>
      </c>
      <c r="H54" s="342">
        <v>170849</v>
      </c>
      <c r="I54" s="342">
        <f t="shared" si="1"/>
        <v>7800816</v>
      </c>
      <c r="J54" s="342">
        <v>2587843</v>
      </c>
      <c r="K54" s="342">
        <v>5212973</v>
      </c>
      <c r="L54" s="678" t="s">
        <v>581</v>
      </c>
      <c r="M54" s="679"/>
    </row>
    <row r="55" spans="1:13" customFormat="1" ht="21" thickTop="1" thickBot="1">
      <c r="A55" s="209">
        <v>4753</v>
      </c>
      <c r="B55" s="62" t="s">
        <v>623</v>
      </c>
      <c r="C55" s="89">
        <v>101707</v>
      </c>
      <c r="D55" s="341">
        <v>1819</v>
      </c>
      <c r="E55" s="89">
        <v>103526</v>
      </c>
      <c r="F55" s="89">
        <v>49064</v>
      </c>
      <c r="G55" s="341">
        <v>42669</v>
      </c>
      <c r="H55" s="341">
        <v>6395</v>
      </c>
      <c r="I55" s="362">
        <f t="shared" si="1"/>
        <v>152590</v>
      </c>
      <c r="J55" s="341">
        <v>29284</v>
      </c>
      <c r="K55" s="341">
        <v>123306</v>
      </c>
      <c r="L55" s="676" t="s">
        <v>580</v>
      </c>
      <c r="M55" s="677"/>
    </row>
    <row r="56" spans="1:13" ht="16.5" customHeight="1" thickTop="1" thickBot="1">
      <c r="A56" s="210">
        <v>4754</v>
      </c>
      <c r="B56" s="94" t="s">
        <v>545</v>
      </c>
      <c r="C56" s="90">
        <v>857234</v>
      </c>
      <c r="D56" s="342">
        <v>50014</v>
      </c>
      <c r="E56" s="90">
        <v>907248</v>
      </c>
      <c r="F56" s="90">
        <v>389904</v>
      </c>
      <c r="G56" s="342">
        <v>354196</v>
      </c>
      <c r="H56" s="342">
        <v>35708</v>
      </c>
      <c r="I56" s="342">
        <f t="shared" si="1"/>
        <v>1297152</v>
      </c>
      <c r="J56" s="342">
        <v>269958</v>
      </c>
      <c r="K56" s="342">
        <v>1027194</v>
      </c>
      <c r="L56" s="678" t="s">
        <v>555</v>
      </c>
      <c r="M56" s="679"/>
    </row>
    <row r="57" spans="1:13" ht="21" thickTop="1" thickBot="1">
      <c r="A57" s="209">
        <v>4755</v>
      </c>
      <c r="B57" s="62" t="s">
        <v>640</v>
      </c>
      <c r="C57" s="89">
        <v>2223572</v>
      </c>
      <c r="D57" s="341">
        <v>57293</v>
      </c>
      <c r="E57" s="89">
        <v>2280865</v>
      </c>
      <c r="F57" s="89">
        <v>212456</v>
      </c>
      <c r="G57" s="341">
        <v>181694</v>
      </c>
      <c r="H57" s="341">
        <v>30762</v>
      </c>
      <c r="I57" s="362">
        <f t="shared" si="1"/>
        <v>2493321</v>
      </c>
      <c r="J57" s="341">
        <v>1373864</v>
      </c>
      <c r="K57" s="341">
        <v>1119457</v>
      </c>
      <c r="L57" s="676" t="s">
        <v>579</v>
      </c>
      <c r="M57" s="677"/>
    </row>
    <row r="58" spans="1:13" ht="15.75" thickTop="1" thickBot="1">
      <c r="A58" s="210">
        <v>4756</v>
      </c>
      <c r="B58" s="94" t="s">
        <v>634</v>
      </c>
      <c r="C58" s="90">
        <v>56901</v>
      </c>
      <c r="D58" s="342">
        <v>660</v>
      </c>
      <c r="E58" s="90">
        <v>57561</v>
      </c>
      <c r="F58" s="90">
        <v>4035</v>
      </c>
      <c r="G58" s="342">
        <v>3039</v>
      </c>
      <c r="H58" s="342">
        <v>996</v>
      </c>
      <c r="I58" s="342">
        <f t="shared" si="1"/>
        <v>61596</v>
      </c>
      <c r="J58" s="342">
        <v>3185</v>
      </c>
      <c r="K58" s="342">
        <v>58411</v>
      </c>
      <c r="L58" s="678" t="s">
        <v>578</v>
      </c>
      <c r="M58" s="679"/>
    </row>
    <row r="59" spans="1:13" ht="27" customHeight="1" thickTop="1" thickBot="1">
      <c r="A59" s="209">
        <v>4761</v>
      </c>
      <c r="B59" s="62" t="s">
        <v>635</v>
      </c>
      <c r="C59" s="89">
        <v>509924</v>
      </c>
      <c r="D59" s="341">
        <v>10083</v>
      </c>
      <c r="E59" s="89">
        <v>520007</v>
      </c>
      <c r="F59" s="89">
        <v>57710</v>
      </c>
      <c r="G59" s="341">
        <v>52077</v>
      </c>
      <c r="H59" s="341">
        <v>5633</v>
      </c>
      <c r="I59" s="362">
        <f t="shared" si="1"/>
        <v>577717</v>
      </c>
      <c r="J59" s="341">
        <v>231507</v>
      </c>
      <c r="K59" s="341">
        <v>346210</v>
      </c>
      <c r="L59" s="676" t="s">
        <v>577</v>
      </c>
      <c r="M59" s="677"/>
    </row>
    <row r="60" spans="1:13" ht="20.25" thickTop="1">
      <c r="A60" s="211">
        <v>4763</v>
      </c>
      <c r="B60" s="207" t="s">
        <v>637</v>
      </c>
      <c r="C60" s="343">
        <v>150371</v>
      </c>
      <c r="D60" s="344">
        <v>38086</v>
      </c>
      <c r="E60" s="343">
        <v>188457</v>
      </c>
      <c r="F60" s="343">
        <v>97290</v>
      </c>
      <c r="G60" s="344">
        <v>93460</v>
      </c>
      <c r="H60" s="344">
        <v>3830</v>
      </c>
      <c r="I60" s="344">
        <f t="shared" si="1"/>
        <v>285747</v>
      </c>
      <c r="J60" s="344">
        <v>38750</v>
      </c>
      <c r="K60" s="344">
        <v>246997</v>
      </c>
      <c r="L60" s="693" t="s">
        <v>575</v>
      </c>
      <c r="M60" s="694"/>
    </row>
    <row r="61" spans="1:13" ht="15" thickBot="1">
      <c r="A61" s="209">
        <v>4764</v>
      </c>
      <c r="B61" s="62" t="s">
        <v>622</v>
      </c>
      <c r="C61" s="89">
        <v>38090</v>
      </c>
      <c r="D61" s="341">
        <v>2901</v>
      </c>
      <c r="E61" s="89">
        <v>40991</v>
      </c>
      <c r="F61" s="89">
        <v>25158</v>
      </c>
      <c r="G61" s="341">
        <v>21752</v>
      </c>
      <c r="H61" s="341">
        <v>3406</v>
      </c>
      <c r="I61" s="362">
        <f t="shared" si="1"/>
        <v>66149</v>
      </c>
      <c r="J61" s="341">
        <v>260</v>
      </c>
      <c r="K61" s="341">
        <v>65889</v>
      </c>
      <c r="L61" s="676" t="s">
        <v>574</v>
      </c>
      <c r="M61" s="677"/>
    </row>
    <row r="62" spans="1:13" ht="40.5" thickTop="1" thickBot="1">
      <c r="A62" s="210">
        <v>4771</v>
      </c>
      <c r="B62" s="94" t="s">
        <v>638</v>
      </c>
      <c r="C62" s="90">
        <v>1630279</v>
      </c>
      <c r="D62" s="342">
        <v>88482</v>
      </c>
      <c r="E62" s="90">
        <v>1718761</v>
      </c>
      <c r="F62" s="90">
        <v>601288</v>
      </c>
      <c r="G62" s="342">
        <v>557672</v>
      </c>
      <c r="H62" s="342">
        <v>43616</v>
      </c>
      <c r="I62" s="342">
        <f t="shared" si="1"/>
        <v>2320049</v>
      </c>
      <c r="J62" s="342">
        <v>65021</v>
      </c>
      <c r="K62" s="342">
        <v>2255028</v>
      </c>
      <c r="L62" s="678" t="s">
        <v>573</v>
      </c>
      <c r="M62" s="679"/>
    </row>
    <row r="63" spans="1:13" ht="21" thickTop="1" thickBot="1">
      <c r="A63" s="209">
        <v>4772</v>
      </c>
      <c r="B63" s="62" t="s">
        <v>639</v>
      </c>
      <c r="C63" s="89">
        <v>1071103</v>
      </c>
      <c r="D63" s="341">
        <v>15654</v>
      </c>
      <c r="E63" s="89">
        <v>1086757</v>
      </c>
      <c r="F63" s="89">
        <v>187961</v>
      </c>
      <c r="G63" s="341">
        <v>165212</v>
      </c>
      <c r="H63" s="341">
        <v>22749</v>
      </c>
      <c r="I63" s="362">
        <f t="shared" si="1"/>
        <v>1274718</v>
      </c>
      <c r="J63" s="341">
        <v>96672</v>
      </c>
      <c r="K63" s="341">
        <v>1178046</v>
      </c>
      <c r="L63" s="676" t="s">
        <v>572</v>
      </c>
      <c r="M63" s="677"/>
    </row>
    <row r="64" spans="1:13" ht="15.75" thickTop="1" thickBot="1">
      <c r="A64" s="210">
        <v>4774</v>
      </c>
      <c r="B64" s="94" t="s">
        <v>546</v>
      </c>
      <c r="C64" s="90">
        <v>1649</v>
      </c>
      <c r="D64" s="342">
        <v>151</v>
      </c>
      <c r="E64" s="90">
        <v>1800</v>
      </c>
      <c r="F64" s="90">
        <v>998</v>
      </c>
      <c r="G64" s="342">
        <v>827</v>
      </c>
      <c r="H64" s="342">
        <v>171</v>
      </c>
      <c r="I64" s="342">
        <f t="shared" si="1"/>
        <v>2798</v>
      </c>
      <c r="J64" s="342">
        <v>801</v>
      </c>
      <c r="K64" s="342">
        <v>1997</v>
      </c>
      <c r="L64" s="678" t="s">
        <v>556</v>
      </c>
      <c r="M64" s="679"/>
    </row>
    <row r="65" spans="1:13" ht="21" thickTop="1" thickBot="1">
      <c r="A65" s="209">
        <v>4775</v>
      </c>
      <c r="B65" s="62" t="s">
        <v>568</v>
      </c>
      <c r="C65" s="89">
        <v>1768581</v>
      </c>
      <c r="D65" s="341">
        <v>60873</v>
      </c>
      <c r="E65" s="89">
        <v>1829454</v>
      </c>
      <c r="F65" s="89">
        <v>198061</v>
      </c>
      <c r="G65" s="341">
        <v>140663</v>
      </c>
      <c r="H65" s="341">
        <v>57398</v>
      </c>
      <c r="I65" s="362">
        <f t="shared" si="1"/>
        <v>2027515</v>
      </c>
      <c r="J65" s="341">
        <v>673123</v>
      </c>
      <c r="K65" s="341">
        <v>1354392</v>
      </c>
      <c r="L65" s="676" t="s">
        <v>571</v>
      </c>
      <c r="M65" s="677"/>
    </row>
    <row r="66" spans="1:13" ht="30.75" thickTop="1" thickBot="1">
      <c r="A66" s="210">
        <v>4776</v>
      </c>
      <c r="B66" s="94" t="s">
        <v>567</v>
      </c>
      <c r="C66" s="90">
        <v>51319</v>
      </c>
      <c r="D66" s="342">
        <v>7098</v>
      </c>
      <c r="E66" s="90">
        <v>58417</v>
      </c>
      <c r="F66" s="90">
        <v>120794</v>
      </c>
      <c r="G66" s="342">
        <v>38681</v>
      </c>
      <c r="H66" s="342">
        <v>82113</v>
      </c>
      <c r="I66" s="342">
        <f t="shared" si="1"/>
        <v>179211</v>
      </c>
      <c r="J66" s="342">
        <v>98964</v>
      </c>
      <c r="K66" s="342">
        <v>80247</v>
      </c>
      <c r="L66" s="678" t="s">
        <v>570</v>
      </c>
      <c r="M66" s="679"/>
    </row>
    <row r="67" spans="1:13" ht="15.75" thickTop="1" thickBot="1">
      <c r="A67" s="209">
        <v>4777</v>
      </c>
      <c r="B67" s="62" t="s">
        <v>566</v>
      </c>
      <c r="C67" s="89">
        <v>64258</v>
      </c>
      <c r="D67" s="341">
        <v>28</v>
      </c>
      <c r="E67" s="89">
        <v>64286</v>
      </c>
      <c r="F67" s="89">
        <v>4202</v>
      </c>
      <c r="G67" s="341">
        <v>2745</v>
      </c>
      <c r="H67" s="341">
        <v>1457</v>
      </c>
      <c r="I67" s="362">
        <f t="shared" si="1"/>
        <v>68488</v>
      </c>
      <c r="J67" s="341">
        <v>20086</v>
      </c>
      <c r="K67" s="341">
        <v>48402</v>
      </c>
      <c r="L67" s="676" t="s">
        <v>569</v>
      </c>
      <c r="M67" s="677"/>
    </row>
    <row r="68" spans="1:13" ht="21" thickTop="1" thickBot="1">
      <c r="A68" s="210">
        <v>4779</v>
      </c>
      <c r="B68" s="94" t="s">
        <v>565</v>
      </c>
      <c r="C68" s="90">
        <v>522236</v>
      </c>
      <c r="D68" s="342">
        <v>18036</v>
      </c>
      <c r="E68" s="90">
        <v>540272</v>
      </c>
      <c r="F68" s="90">
        <v>107491</v>
      </c>
      <c r="G68" s="342">
        <v>96376</v>
      </c>
      <c r="H68" s="342">
        <v>11115</v>
      </c>
      <c r="I68" s="342">
        <f t="shared" si="1"/>
        <v>647763</v>
      </c>
      <c r="J68" s="342">
        <v>166041</v>
      </c>
      <c r="K68" s="342">
        <v>481722</v>
      </c>
      <c r="L68" s="678" t="s">
        <v>642</v>
      </c>
      <c r="M68" s="679"/>
    </row>
    <row r="69" spans="1:13" ht="15" thickTop="1">
      <c r="A69" s="209">
        <v>4789</v>
      </c>
      <c r="B69" s="62" t="s">
        <v>728</v>
      </c>
      <c r="C69" s="429">
        <v>7096</v>
      </c>
      <c r="D69" s="430">
        <v>12</v>
      </c>
      <c r="E69" s="429">
        <v>7108</v>
      </c>
      <c r="F69" s="429">
        <v>3547</v>
      </c>
      <c r="G69" s="430">
        <v>3493</v>
      </c>
      <c r="H69" s="430">
        <v>54</v>
      </c>
      <c r="I69" s="431">
        <f t="shared" si="1"/>
        <v>10655</v>
      </c>
      <c r="J69" s="430">
        <v>1999</v>
      </c>
      <c r="K69" s="430">
        <v>8656</v>
      </c>
      <c r="L69" s="676" t="s">
        <v>727</v>
      </c>
      <c r="M69" s="677"/>
    </row>
    <row r="70" spans="1:13" ht="45" customHeight="1">
      <c r="A70" s="680" t="s">
        <v>207</v>
      </c>
      <c r="B70" s="681"/>
      <c r="C70" s="432">
        <f t="shared" ref="C70:K70" si="2">SUM(C13:C69)</f>
        <v>40443167</v>
      </c>
      <c r="D70" s="433">
        <f t="shared" si="2"/>
        <v>2154679</v>
      </c>
      <c r="E70" s="432">
        <f t="shared" si="2"/>
        <v>42507573</v>
      </c>
      <c r="F70" s="432">
        <f t="shared" si="2"/>
        <v>7932776</v>
      </c>
      <c r="G70" s="433">
        <f t="shared" si="2"/>
        <v>6518501</v>
      </c>
      <c r="H70" s="433">
        <f t="shared" si="2"/>
        <v>1414275</v>
      </c>
      <c r="I70" s="433">
        <f t="shared" si="2"/>
        <v>50440350</v>
      </c>
      <c r="J70" s="433">
        <f t="shared" si="2"/>
        <v>13344706</v>
      </c>
      <c r="K70" s="433">
        <f t="shared" si="2"/>
        <v>37095644</v>
      </c>
      <c r="L70" s="682" t="s">
        <v>204</v>
      </c>
      <c r="M70" s="683"/>
    </row>
    <row r="71" spans="1:13" ht="18" customHeight="1">
      <c r="A71" s="7"/>
      <c r="C71" s="80"/>
      <c r="D71" s="80"/>
      <c r="E71" s="80"/>
      <c r="F71" s="80"/>
      <c r="G71" s="80"/>
      <c r="H71" s="80"/>
      <c r="I71" s="80"/>
      <c r="J71" s="80"/>
      <c r="K71" s="80"/>
    </row>
    <row r="72" spans="1:13" ht="18" customHeight="1">
      <c r="A72" s="7"/>
      <c r="C72" s="80"/>
      <c r="D72" s="80"/>
      <c r="E72" s="80"/>
      <c r="F72" s="80"/>
      <c r="G72" s="80"/>
      <c r="H72" s="80"/>
      <c r="I72" s="80"/>
      <c r="J72" s="80"/>
      <c r="K72" s="80"/>
    </row>
    <row r="73" spans="1:13" ht="18" customHeight="1">
      <c r="A73" s="7"/>
      <c r="C73" s="80"/>
      <c r="D73" s="80"/>
      <c r="E73" s="80"/>
      <c r="F73" s="80"/>
      <c r="G73" s="80"/>
      <c r="H73" s="80"/>
      <c r="I73" s="80"/>
      <c r="J73" s="80"/>
      <c r="K73" s="80"/>
    </row>
    <row r="74" spans="1:13" ht="18" customHeight="1">
      <c r="A74" s="7"/>
      <c r="C74" s="80"/>
      <c r="D74" s="80"/>
      <c r="E74" s="80"/>
      <c r="F74" s="80"/>
      <c r="G74" s="80"/>
      <c r="H74" s="80"/>
      <c r="I74" s="80"/>
      <c r="J74" s="80"/>
      <c r="K74" s="80"/>
    </row>
    <row r="75" spans="1:13" ht="18" customHeight="1">
      <c r="A75" s="7"/>
      <c r="C75" s="80"/>
      <c r="D75" s="80"/>
      <c r="E75" s="80"/>
      <c r="F75" s="80"/>
      <c r="G75" s="80"/>
      <c r="H75" s="80"/>
      <c r="I75" s="80"/>
      <c r="J75" s="80"/>
      <c r="K75" s="80"/>
    </row>
    <row r="76" spans="1:13" ht="18" customHeight="1">
      <c r="A76" s="7"/>
      <c r="C76" s="80"/>
      <c r="D76" s="80"/>
      <c r="E76" s="80"/>
      <c r="F76" s="80"/>
      <c r="G76" s="80"/>
      <c r="H76" s="80"/>
      <c r="I76" s="80"/>
      <c r="J76" s="80"/>
      <c r="K76" s="80"/>
    </row>
    <row r="77" spans="1:13" ht="18" customHeight="1">
      <c r="A77" s="7"/>
      <c r="C77" s="80"/>
      <c r="D77" s="80"/>
      <c r="E77" s="80"/>
      <c r="F77" s="80"/>
      <c r="G77" s="80"/>
      <c r="H77" s="80"/>
      <c r="I77" s="80"/>
      <c r="J77" s="80"/>
      <c r="K77" s="80"/>
    </row>
    <row r="78" spans="1:13" ht="18" customHeight="1">
      <c r="A78" s="7"/>
      <c r="C78" s="80"/>
      <c r="D78" s="80"/>
      <c r="E78" s="80"/>
      <c r="F78" s="80"/>
      <c r="G78" s="80"/>
      <c r="H78" s="80"/>
      <c r="I78" s="80"/>
      <c r="J78" s="80"/>
      <c r="K78" s="80"/>
    </row>
    <row r="79" spans="1:13" ht="18" customHeight="1">
      <c r="A79" s="7"/>
      <c r="C79" s="80"/>
      <c r="D79" s="80"/>
      <c r="E79" s="80"/>
      <c r="F79" s="80"/>
      <c r="G79" s="80"/>
      <c r="H79" s="80"/>
      <c r="I79" s="80"/>
      <c r="J79" s="80"/>
      <c r="K79" s="80"/>
    </row>
    <row r="80" spans="1:13" ht="18" customHeight="1">
      <c r="A80" s="7"/>
      <c r="C80" s="80"/>
      <c r="D80" s="80"/>
      <c r="E80" s="80"/>
      <c r="F80" s="80"/>
      <c r="G80" s="80"/>
      <c r="H80" s="80"/>
      <c r="I80" s="80"/>
      <c r="J80" s="80"/>
      <c r="K80" s="80"/>
    </row>
    <row r="81" spans="1:11" ht="18" customHeight="1">
      <c r="A81" s="7"/>
      <c r="C81" s="80"/>
      <c r="D81" s="80"/>
      <c r="E81" s="80"/>
      <c r="F81" s="80"/>
      <c r="G81" s="80"/>
      <c r="H81" s="80"/>
      <c r="I81" s="80"/>
      <c r="J81" s="80"/>
      <c r="K81" s="80"/>
    </row>
    <row r="82" spans="1:11" ht="18" customHeight="1">
      <c r="A82" s="7"/>
      <c r="C82" s="80"/>
      <c r="D82" s="80"/>
      <c r="E82" s="80"/>
      <c r="F82" s="80"/>
      <c r="G82" s="80"/>
      <c r="H82" s="80"/>
      <c r="I82" s="80"/>
      <c r="J82" s="80"/>
      <c r="K82" s="80"/>
    </row>
    <row r="83" spans="1:11" ht="18" customHeight="1">
      <c r="A83" s="7"/>
      <c r="C83" s="80"/>
      <c r="D83" s="80"/>
      <c r="E83" s="80"/>
      <c r="F83" s="80"/>
      <c r="G83" s="80"/>
      <c r="H83" s="80"/>
      <c r="I83" s="80"/>
      <c r="J83" s="80"/>
      <c r="K83" s="80"/>
    </row>
    <row r="84" spans="1:11" ht="18" customHeight="1">
      <c r="A84" s="7"/>
      <c r="C84" s="80"/>
      <c r="D84" s="80"/>
      <c r="E84" s="80"/>
      <c r="F84" s="80"/>
      <c r="G84" s="80"/>
      <c r="H84" s="80"/>
      <c r="I84" s="80"/>
      <c r="J84" s="80"/>
      <c r="K84" s="80"/>
    </row>
    <row r="85" spans="1:11" ht="18" customHeight="1">
      <c r="A85" s="7"/>
      <c r="C85" s="80"/>
      <c r="D85" s="80"/>
      <c r="E85" s="80"/>
      <c r="F85" s="80"/>
      <c r="G85" s="80"/>
      <c r="H85" s="80"/>
      <c r="I85" s="80"/>
      <c r="J85" s="80"/>
      <c r="K85" s="80"/>
    </row>
    <row r="86" spans="1:11" ht="18" customHeight="1">
      <c r="A86" s="7"/>
      <c r="C86" s="80"/>
      <c r="D86" s="80"/>
      <c r="E86" s="80"/>
      <c r="F86" s="80"/>
      <c r="G86" s="80"/>
      <c r="H86" s="80"/>
      <c r="I86" s="80"/>
      <c r="J86" s="80"/>
      <c r="K86" s="80"/>
    </row>
    <row r="87" spans="1:11" ht="18" customHeight="1">
      <c r="A87" s="7"/>
      <c r="C87" s="80"/>
      <c r="D87" s="80"/>
      <c r="E87" s="80"/>
      <c r="F87" s="80"/>
      <c r="G87" s="80"/>
      <c r="H87" s="80"/>
      <c r="I87" s="80"/>
      <c r="J87" s="80"/>
      <c r="K87" s="80"/>
    </row>
    <row r="88" spans="1:11" ht="18" customHeight="1">
      <c r="A88" s="7"/>
      <c r="C88" s="80"/>
      <c r="D88" s="80"/>
      <c r="E88" s="80"/>
      <c r="F88" s="80"/>
      <c r="G88" s="80"/>
      <c r="H88" s="80"/>
      <c r="I88" s="80"/>
      <c r="J88" s="80"/>
      <c r="K88" s="80"/>
    </row>
    <row r="89" spans="1:11" ht="18" customHeight="1">
      <c r="A89" s="7"/>
      <c r="C89" s="80"/>
      <c r="D89" s="80"/>
      <c r="E89" s="80"/>
      <c r="F89" s="80"/>
      <c r="G89" s="80"/>
      <c r="H89" s="80"/>
      <c r="I89" s="80"/>
      <c r="J89" s="80"/>
      <c r="K89" s="80"/>
    </row>
    <row r="90" spans="1:11" ht="18" customHeight="1">
      <c r="A90" s="7"/>
      <c r="C90" s="80"/>
      <c r="D90" s="80"/>
      <c r="E90" s="80"/>
      <c r="F90" s="80"/>
      <c r="G90" s="80"/>
      <c r="H90" s="80"/>
      <c r="I90" s="80"/>
      <c r="J90" s="80"/>
      <c r="K90" s="80"/>
    </row>
    <row r="91" spans="1:11" ht="18" customHeight="1">
      <c r="A91" s="7"/>
      <c r="C91" s="80"/>
      <c r="D91" s="80"/>
      <c r="E91" s="80"/>
      <c r="F91" s="80"/>
      <c r="G91" s="80"/>
      <c r="H91" s="80"/>
      <c r="I91" s="80"/>
      <c r="J91" s="80"/>
      <c r="K91" s="80"/>
    </row>
    <row r="92" spans="1:11" ht="18" customHeight="1">
      <c r="A92" s="7"/>
      <c r="C92" s="80"/>
      <c r="D92" s="80"/>
      <c r="E92" s="80"/>
      <c r="F92" s="80"/>
      <c r="G92" s="80"/>
      <c r="H92" s="80"/>
      <c r="I92" s="80"/>
      <c r="J92" s="80"/>
      <c r="K92" s="80"/>
    </row>
    <row r="93" spans="1:11" ht="18" customHeight="1">
      <c r="A93" s="7"/>
      <c r="C93" s="80"/>
      <c r="D93" s="80"/>
      <c r="E93" s="80"/>
      <c r="F93" s="80"/>
      <c r="G93" s="80"/>
      <c r="H93" s="80"/>
      <c r="I93" s="80"/>
      <c r="J93" s="80"/>
      <c r="K93" s="80"/>
    </row>
    <row r="94" spans="1:11" ht="18" customHeight="1">
      <c r="A94" s="7"/>
    </row>
    <row r="95" spans="1:11" ht="18" customHeight="1">
      <c r="A95" s="7"/>
    </row>
    <row r="96" spans="1:11">
      <c r="A96" s="7"/>
    </row>
    <row r="97" spans="1:1">
      <c r="A97" s="7"/>
    </row>
  </sheetData>
  <mergeCells count="81">
    <mergeCell ref="L60:M60"/>
    <mergeCell ref="L48:M48"/>
    <mergeCell ref="L49:M49"/>
    <mergeCell ref="L50:M50"/>
    <mergeCell ref="L51:M51"/>
    <mergeCell ref="L52:M52"/>
    <mergeCell ref="L55:M55"/>
    <mergeCell ref="L58:M58"/>
    <mergeCell ref="L56:M56"/>
    <mergeCell ref="L57:M57"/>
    <mergeCell ref="L53:M53"/>
    <mergeCell ref="L54:M54"/>
    <mergeCell ref="L59:M59"/>
    <mergeCell ref="L32:M32"/>
    <mergeCell ref="L44:M44"/>
    <mergeCell ref="L33:M33"/>
    <mergeCell ref="L35:M35"/>
    <mergeCell ref="L39:M39"/>
    <mergeCell ref="L40:M40"/>
    <mergeCell ref="L41:M41"/>
    <mergeCell ref="L42:M42"/>
    <mergeCell ref="L43:M43"/>
    <mergeCell ref="L37:M37"/>
    <mergeCell ref="L38:M38"/>
    <mergeCell ref="L36:M36"/>
    <mergeCell ref="L34:M34"/>
    <mergeCell ref="L27:M27"/>
    <mergeCell ref="L28:M28"/>
    <mergeCell ref="L26:M26"/>
    <mergeCell ref="L29:M29"/>
    <mergeCell ref="L30:M30"/>
    <mergeCell ref="A9:A12"/>
    <mergeCell ref="B9:B12"/>
    <mergeCell ref="C9:C10"/>
    <mergeCell ref="D9:D10"/>
    <mergeCell ref="E9:E10"/>
    <mergeCell ref="C11:C12"/>
    <mergeCell ref="D11:D12"/>
    <mergeCell ref="E11:E12"/>
    <mergeCell ref="A2:M2"/>
    <mergeCell ref="A8:B8"/>
    <mergeCell ref="C8:K8"/>
    <mergeCell ref="L8:M8"/>
    <mergeCell ref="A7:M7"/>
    <mergeCell ref="A6:M6"/>
    <mergeCell ref="A5:M5"/>
    <mergeCell ref="A4:M4"/>
    <mergeCell ref="A3:M3"/>
    <mergeCell ref="L9:M12"/>
    <mergeCell ref="L18:M18"/>
    <mergeCell ref="L19:M19"/>
    <mergeCell ref="F9:H9"/>
    <mergeCell ref="I9:K9"/>
    <mergeCell ref="F10:H10"/>
    <mergeCell ref="I10:K10"/>
    <mergeCell ref="L15:M15"/>
    <mergeCell ref="L13:M13"/>
    <mergeCell ref="L14:M14"/>
    <mergeCell ref="L16:M16"/>
    <mergeCell ref="L17:M17"/>
    <mergeCell ref="L20:M20"/>
    <mergeCell ref="L21:M21"/>
    <mergeCell ref="L22:M22"/>
    <mergeCell ref="L23:M23"/>
    <mergeCell ref="L24:M24"/>
    <mergeCell ref="L25:M25"/>
    <mergeCell ref="L45:M45"/>
    <mergeCell ref="L46:M46"/>
    <mergeCell ref="L47:M47"/>
    <mergeCell ref="A70:B70"/>
    <mergeCell ref="L66:M66"/>
    <mergeCell ref="L67:M67"/>
    <mergeCell ref="L68:M68"/>
    <mergeCell ref="L70:M70"/>
    <mergeCell ref="L69:M69"/>
    <mergeCell ref="L61:M61"/>
    <mergeCell ref="L62:M62"/>
    <mergeCell ref="L63:M63"/>
    <mergeCell ref="L64:M64"/>
    <mergeCell ref="L65:M65"/>
    <mergeCell ref="L31:M31"/>
  </mergeCells>
  <printOptions horizontalCentered="1"/>
  <pageMargins left="0" right="0" top="0.19685039370078741" bottom="0" header="0.31496062992125984" footer="0.31496062992125984"/>
  <pageSetup paperSize="9" scale="78" orientation="landscape" r:id="rId1"/>
  <headerFooter alignWithMargins="0"/>
  <rowBreaks count="2" manualBreakCount="2">
    <brk id="36" max="12" man="1"/>
    <brk id="60" max="12"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17"/>
  <sheetViews>
    <sheetView tabSelected="1" view="pageBreakPreview" zoomScaleSheetLayoutView="100" workbookViewId="0">
      <selection activeCell="H45" sqref="H45"/>
    </sheetView>
  </sheetViews>
  <sheetFormatPr defaultColWidth="9.125" defaultRowHeight="14.25"/>
  <cols>
    <col min="1" max="1" width="5.75" style="147" customWidth="1"/>
    <col min="2" max="2" width="34.5" style="80" bestFit="1" customWidth="1"/>
    <col min="3" max="3" width="10.375" style="80" customWidth="1"/>
    <col min="4" max="9" width="9.625" style="80" customWidth="1"/>
    <col min="10" max="10" width="35.75" style="80" customWidth="1"/>
    <col min="11" max="11" width="5.75" style="80" customWidth="1"/>
    <col min="12" max="12" width="12.75" style="80" customWidth="1"/>
    <col min="13" max="16384" width="9.125" style="80"/>
  </cols>
  <sheetData>
    <row r="1" spans="1:14" s="145" customFormat="1" ht="47.25" customHeight="1">
      <c r="A1" s="613"/>
      <c r="B1" s="613"/>
      <c r="C1" s="613"/>
      <c r="D1" s="613"/>
      <c r="E1" s="613"/>
      <c r="F1" s="613"/>
      <c r="G1" s="613"/>
      <c r="H1" s="613"/>
      <c r="I1" s="613"/>
      <c r="J1" s="613"/>
      <c r="K1" s="613"/>
      <c r="L1" s="148"/>
      <c r="M1" s="148"/>
      <c r="N1" s="148"/>
    </row>
    <row r="2" spans="1:14" ht="18" customHeight="1">
      <c r="A2" s="614" t="s">
        <v>402</v>
      </c>
      <c r="B2" s="614"/>
      <c r="C2" s="614"/>
      <c r="D2" s="614"/>
      <c r="E2" s="614"/>
      <c r="F2" s="614"/>
      <c r="G2" s="614"/>
      <c r="H2" s="614"/>
      <c r="I2" s="614"/>
      <c r="J2" s="614"/>
      <c r="K2" s="614"/>
    </row>
    <row r="3" spans="1:14" ht="18" customHeight="1">
      <c r="A3" s="614" t="s">
        <v>110</v>
      </c>
      <c r="B3" s="614"/>
      <c r="C3" s="614"/>
      <c r="D3" s="614"/>
      <c r="E3" s="614"/>
      <c r="F3" s="614"/>
      <c r="G3" s="614"/>
      <c r="H3" s="614"/>
      <c r="I3" s="614"/>
      <c r="J3" s="614"/>
      <c r="K3" s="614"/>
    </row>
    <row r="4" spans="1:14" ht="18" customHeight="1">
      <c r="A4" s="614" t="s">
        <v>653</v>
      </c>
      <c r="B4" s="614"/>
      <c r="C4" s="614"/>
      <c r="D4" s="614"/>
      <c r="E4" s="614"/>
      <c r="F4" s="614"/>
      <c r="G4" s="614"/>
      <c r="H4" s="614"/>
      <c r="I4" s="614"/>
      <c r="J4" s="614"/>
      <c r="K4" s="614"/>
    </row>
    <row r="5" spans="1:14" ht="15.75" customHeight="1">
      <c r="A5" s="602" t="s">
        <v>403</v>
      </c>
      <c r="B5" s="602"/>
      <c r="C5" s="602"/>
      <c r="D5" s="602"/>
      <c r="E5" s="602"/>
      <c r="F5" s="602"/>
      <c r="G5" s="602"/>
      <c r="H5" s="602"/>
      <c r="I5" s="602"/>
      <c r="J5" s="602"/>
      <c r="K5" s="602"/>
    </row>
    <row r="6" spans="1:14" ht="15.75" customHeight="1">
      <c r="A6" s="602" t="s">
        <v>264</v>
      </c>
      <c r="B6" s="602"/>
      <c r="C6" s="602"/>
      <c r="D6" s="602"/>
      <c r="E6" s="602"/>
      <c r="F6" s="602"/>
      <c r="G6" s="602"/>
      <c r="H6" s="602"/>
      <c r="I6" s="602"/>
      <c r="J6" s="602"/>
      <c r="K6" s="602"/>
    </row>
    <row r="7" spans="1:14" ht="15.75" customHeight="1">
      <c r="A7" s="602" t="s">
        <v>654</v>
      </c>
      <c r="B7" s="602"/>
      <c r="C7" s="602"/>
      <c r="D7" s="602"/>
      <c r="E7" s="602"/>
      <c r="F7" s="602"/>
      <c r="G7" s="602"/>
      <c r="H7" s="602"/>
      <c r="I7" s="602"/>
      <c r="J7" s="602"/>
      <c r="K7" s="602"/>
    </row>
    <row r="8" spans="1:14" ht="19.5" customHeight="1">
      <c r="A8" s="629" t="s">
        <v>685</v>
      </c>
      <c r="B8" s="629"/>
      <c r="C8" s="604">
        <v>2018</v>
      </c>
      <c r="D8" s="604"/>
      <c r="E8" s="604"/>
      <c r="F8" s="604"/>
      <c r="G8" s="604"/>
      <c r="H8" s="604"/>
      <c r="I8" s="604"/>
      <c r="J8" s="605" t="s">
        <v>111</v>
      </c>
      <c r="K8" s="605"/>
    </row>
    <row r="9" spans="1:14" s="146" customFormat="1" ht="39" customHeight="1">
      <c r="A9" s="630" t="s">
        <v>463</v>
      </c>
      <c r="B9" s="633" t="s">
        <v>210</v>
      </c>
      <c r="C9" s="529" t="s">
        <v>390</v>
      </c>
      <c r="D9" s="531"/>
      <c r="E9" s="535" t="s">
        <v>391</v>
      </c>
      <c r="F9" s="535" t="s">
        <v>392</v>
      </c>
      <c r="G9" s="535" t="s">
        <v>198</v>
      </c>
      <c r="H9" s="535" t="s">
        <v>197</v>
      </c>
      <c r="I9" s="535" t="s">
        <v>393</v>
      </c>
      <c r="J9" s="637" t="s">
        <v>375</v>
      </c>
      <c r="K9" s="637"/>
    </row>
    <row r="10" spans="1:14" s="146" customFormat="1" ht="39" customHeight="1">
      <c r="A10" s="631"/>
      <c r="B10" s="634"/>
      <c r="C10" s="628" t="s">
        <v>394</v>
      </c>
      <c r="D10" s="628"/>
      <c r="E10" s="636"/>
      <c r="F10" s="636"/>
      <c r="G10" s="636"/>
      <c r="H10" s="636"/>
      <c r="I10" s="636"/>
      <c r="J10" s="638"/>
      <c r="K10" s="638"/>
    </row>
    <row r="11" spans="1:14" s="146" customFormat="1" ht="32.25" customHeight="1">
      <c r="A11" s="631"/>
      <c r="B11" s="634"/>
      <c r="C11" s="295" t="s">
        <v>395</v>
      </c>
      <c r="D11" s="295" t="s">
        <v>226</v>
      </c>
      <c r="E11" s="627" t="s">
        <v>426</v>
      </c>
      <c r="F11" s="627" t="s">
        <v>396</v>
      </c>
      <c r="G11" s="627" t="s">
        <v>400</v>
      </c>
      <c r="H11" s="627" t="s">
        <v>401</v>
      </c>
      <c r="I11" s="627" t="s">
        <v>397</v>
      </c>
      <c r="J11" s="638"/>
      <c r="K11" s="638"/>
    </row>
    <row r="12" spans="1:14" s="146" customFormat="1" ht="39" customHeight="1">
      <c r="A12" s="632"/>
      <c r="B12" s="635"/>
      <c r="C12" s="290" t="s">
        <v>398</v>
      </c>
      <c r="D12" s="290" t="s">
        <v>399</v>
      </c>
      <c r="E12" s="628"/>
      <c r="F12" s="628"/>
      <c r="G12" s="628"/>
      <c r="H12" s="628"/>
      <c r="I12" s="628"/>
      <c r="J12" s="639"/>
      <c r="K12" s="639"/>
    </row>
    <row r="13" spans="1:14" s="146" customFormat="1" ht="61.5" customHeight="1" thickBot="1">
      <c r="A13" s="54">
        <v>45</v>
      </c>
      <c r="B13" s="58" t="s">
        <v>532</v>
      </c>
      <c r="C13" s="60">
        <v>4670173</v>
      </c>
      <c r="D13" s="60">
        <v>1413616</v>
      </c>
      <c r="E13" s="60">
        <v>367470</v>
      </c>
      <c r="F13" s="60">
        <v>425767</v>
      </c>
      <c r="G13" s="97">
        <v>10.91</v>
      </c>
      <c r="H13" s="97">
        <v>2.79</v>
      </c>
      <c r="I13" s="60">
        <v>80219</v>
      </c>
      <c r="J13" s="512" t="s">
        <v>537</v>
      </c>
      <c r="K13" s="512"/>
    </row>
    <row r="14" spans="1:14" s="146" customFormat="1" ht="60" customHeight="1" thickBot="1">
      <c r="A14" s="56">
        <v>46</v>
      </c>
      <c r="B14" s="59" t="s">
        <v>533</v>
      </c>
      <c r="C14" s="61">
        <v>7914089</v>
      </c>
      <c r="D14" s="61">
        <v>2005317</v>
      </c>
      <c r="E14" s="61">
        <v>321654</v>
      </c>
      <c r="F14" s="61">
        <v>371387</v>
      </c>
      <c r="G14" s="98">
        <v>10.32</v>
      </c>
      <c r="H14" s="98">
        <v>3.07</v>
      </c>
      <c r="I14" s="61">
        <v>62138</v>
      </c>
      <c r="J14" s="513" t="s">
        <v>536</v>
      </c>
      <c r="K14" s="513"/>
    </row>
    <row r="15" spans="1:14" s="146" customFormat="1" ht="60" customHeight="1">
      <c r="A15" s="55">
        <v>47</v>
      </c>
      <c r="B15" s="65" t="s">
        <v>534</v>
      </c>
      <c r="C15" s="66">
        <v>18088568</v>
      </c>
      <c r="D15" s="66">
        <v>6261113</v>
      </c>
      <c r="E15" s="66">
        <v>193790</v>
      </c>
      <c r="F15" s="66">
        <v>233852</v>
      </c>
      <c r="G15" s="149">
        <v>14.43</v>
      </c>
      <c r="H15" s="149">
        <v>2.7</v>
      </c>
      <c r="I15" s="66">
        <v>47490</v>
      </c>
      <c r="J15" s="493" t="s">
        <v>535</v>
      </c>
      <c r="K15" s="493"/>
    </row>
    <row r="16" spans="1:14" s="146" customFormat="1" ht="43.5" customHeight="1">
      <c r="A16" s="625" t="s">
        <v>207</v>
      </c>
      <c r="B16" s="625"/>
      <c r="C16" s="81">
        <v>30672830</v>
      </c>
      <c r="D16" s="81">
        <v>9680046</v>
      </c>
      <c r="E16" s="81">
        <v>233357</v>
      </c>
      <c r="F16" s="81">
        <v>276906</v>
      </c>
      <c r="G16" s="93">
        <v>12.92</v>
      </c>
      <c r="H16" s="93">
        <v>2.8</v>
      </c>
      <c r="I16" s="81">
        <v>53265</v>
      </c>
      <c r="J16" s="626" t="s">
        <v>204</v>
      </c>
      <c r="K16" s="626"/>
    </row>
    <row r="17" spans="1:11" s="146" customFormat="1" ht="15">
      <c r="A17" s="150" t="s">
        <v>465</v>
      </c>
      <c r="G17" s="312"/>
      <c r="K17" s="151" t="s">
        <v>199</v>
      </c>
    </row>
  </sheetData>
  <mergeCells count="30">
    <mergeCell ref="A6:K6"/>
    <mergeCell ref="A1:K1"/>
    <mergeCell ref="A2:K2"/>
    <mergeCell ref="A3:K3"/>
    <mergeCell ref="A4:K4"/>
    <mergeCell ref="A5:K5"/>
    <mergeCell ref="A7:K7"/>
    <mergeCell ref="A8:B8"/>
    <mergeCell ref="C8:I8"/>
    <mergeCell ref="J8:K8"/>
    <mergeCell ref="A9:A12"/>
    <mergeCell ref="B9:B12"/>
    <mergeCell ref="C9:D9"/>
    <mergeCell ref="E9:E10"/>
    <mergeCell ref="F9:F10"/>
    <mergeCell ref="G9:G10"/>
    <mergeCell ref="H9:H10"/>
    <mergeCell ref="I9:I10"/>
    <mergeCell ref="J9:K12"/>
    <mergeCell ref="C10:D10"/>
    <mergeCell ref="E11:E12"/>
    <mergeCell ref="F11:F12"/>
    <mergeCell ref="J15:K15"/>
    <mergeCell ref="A16:B16"/>
    <mergeCell ref="J16:K16"/>
    <mergeCell ref="G11:G12"/>
    <mergeCell ref="H11:H12"/>
    <mergeCell ref="I11:I12"/>
    <mergeCell ref="J13:K13"/>
    <mergeCell ref="J14:K14"/>
  </mergeCells>
  <printOptions horizontalCentered="1" verticalCentered="1"/>
  <pageMargins left="0" right="0" top="0" bottom="0" header="0.31496062992125984" footer="0.31496062992125984"/>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9"/>
  <sheetViews>
    <sheetView tabSelected="1" view="pageBreakPreview" zoomScale="90" zoomScaleSheetLayoutView="90" workbookViewId="0">
      <selection activeCell="H45" sqref="H45"/>
    </sheetView>
  </sheetViews>
  <sheetFormatPr defaultColWidth="9.125" defaultRowHeight="15"/>
  <cols>
    <col min="1" max="1" width="5.625" style="5" customWidth="1"/>
    <col min="2" max="2" width="59.625" style="5" customWidth="1"/>
    <col min="3" max="3" width="9.125" style="5" customWidth="1"/>
    <col min="4" max="4" width="60.625" style="5" customWidth="1"/>
    <col min="5" max="5" width="5.625" style="42" customWidth="1"/>
    <col min="6" max="16384" width="9.125" style="5"/>
  </cols>
  <sheetData>
    <row r="1" spans="1:12" s="3" customFormat="1" ht="53.25" customHeight="1">
      <c r="C1" s="458"/>
      <c r="D1" s="458"/>
      <c r="E1" s="458"/>
      <c r="F1" s="18"/>
      <c r="G1" s="18"/>
      <c r="H1" s="4"/>
      <c r="I1" s="4"/>
      <c r="J1" s="4"/>
      <c r="K1" s="4"/>
      <c r="L1" s="4"/>
    </row>
    <row r="2" spans="1:12" ht="20.25">
      <c r="A2" s="461" t="s">
        <v>100</v>
      </c>
      <c r="B2" s="461"/>
      <c r="C2" s="461"/>
      <c r="D2" s="461"/>
      <c r="E2" s="461"/>
    </row>
    <row r="3" spans="1:12" ht="14.25" customHeight="1">
      <c r="A3" s="462" t="s">
        <v>116</v>
      </c>
      <c r="B3" s="462"/>
      <c r="C3" s="462"/>
      <c r="D3" s="462"/>
      <c r="E3" s="41"/>
    </row>
    <row r="4" spans="1:12" ht="37.5" customHeight="1">
      <c r="A4" s="76" t="s">
        <v>452</v>
      </c>
      <c r="B4" s="106" t="s">
        <v>455</v>
      </c>
      <c r="C4" s="76" t="s">
        <v>451</v>
      </c>
      <c r="D4" s="106" t="s">
        <v>456</v>
      </c>
      <c r="E4" s="106" t="s">
        <v>457</v>
      </c>
    </row>
    <row r="5" spans="1:12" s="3" customFormat="1" ht="24" customHeight="1" thickBot="1">
      <c r="A5" s="109"/>
      <c r="B5" s="122" t="s">
        <v>278</v>
      </c>
      <c r="C5" s="253"/>
      <c r="D5" s="111" t="s">
        <v>458</v>
      </c>
      <c r="E5" s="115"/>
      <c r="F5" s="108"/>
    </row>
    <row r="6" spans="1:12" s="3" customFormat="1" ht="24" customHeight="1" thickBot="1">
      <c r="A6" s="107"/>
      <c r="B6" s="123" t="s">
        <v>58</v>
      </c>
      <c r="C6" s="254"/>
      <c r="D6" s="112" t="s">
        <v>459</v>
      </c>
      <c r="E6" s="116"/>
      <c r="F6" s="108"/>
    </row>
    <row r="7" spans="1:12" s="3" customFormat="1" ht="24" customHeight="1" thickBot="1">
      <c r="A7" s="110"/>
      <c r="B7" s="122" t="s">
        <v>453</v>
      </c>
      <c r="C7" s="253"/>
      <c r="D7" s="111" t="s">
        <v>460</v>
      </c>
      <c r="E7" s="117"/>
      <c r="F7" s="108"/>
    </row>
    <row r="8" spans="1:12" s="3" customFormat="1" ht="24" customHeight="1" thickBot="1">
      <c r="A8" s="107"/>
      <c r="B8" s="123" t="s">
        <v>454</v>
      </c>
      <c r="C8" s="254"/>
      <c r="D8" s="112" t="s">
        <v>296</v>
      </c>
      <c r="E8" s="116"/>
      <c r="F8" s="108"/>
    </row>
    <row r="9" spans="1:12" ht="42.75" customHeight="1" thickBot="1">
      <c r="A9" s="131"/>
      <c r="B9" s="113" t="s">
        <v>527</v>
      </c>
      <c r="C9" s="255"/>
      <c r="D9" s="114" t="s">
        <v>701</v>
      </c>
      <c r="E9" s="118"/>
      <c r="F9" s="9"/>
    </row>
    <row r="10" spans="1:12" s="121" customFormat="1" ht="23.25" thickBot="1">
      <c r="A10" s="133">
        <v>1</v>
      </c>
      <c r="B10" s="124" t="s">
        <v>737</v>
      </c>
      <c r="C10" s="254"/>
      <c r="D10" s="120" t="s">
        <v>738</v>
      </c>
      <c r="E10" s="116">
        <v>1</v>
      </c>
    </row>
    <row r="11" spans="1:12" s="9" customFormat="1" ht="23.25" thickBot="1">
      <c r="A11" s="134">
        <v>2</v>
      </c>
      <c r="B11" s="125" t="s">
        <v>739</v>
      </c>
      <c r="C11" s="255"/>
      <c r="D11" s="119" t="s">
        <v>740</v>
      </c>
      <c r="E11" s="117">
        <v>2</v>
      </c>
    </row>
    <row r="12" spans="1:12" ht="42.75" customHeight="1" thickBot="1">
      <c r="A12" s="133"/>
      <c r="B12" s="126" t="s">
        <v>528</v>
      </c>
      <c r="C12" s="256"/>
      <c r="D12" s="127" t="s">
        <v>526</v>
      </c>
      <c r="E12" s="116"/>
      <c r="F12" s="9"/>
    </row>
    <row r="13" spans="1:12" s="9" customFormat="1" ht="16.5" thickBot="1">
      <c r="A13" s="134">
        <v>3</v>
      </c>
      <c r="B13" s="125" t="s">
        <v>761</v>
      </c>
      <c r="C13" s="255"/>
      <c r="D13" s="119" t="s">
        <v>741</v>
      </c>
      <c r="E13" s="117">
        <v>3</v>
      </c>
    </row>
    <row r="14" spans="1:12" s="121" customFormat="1" ht="16.5" thickBot="1">
      <c r="A14" s="133">
        <v>4</v>
      </c>
      <c r="B14" s="124" t="s">
        <v>762</v>
      </c>
      <c r="C14" s="254"/>
      <c r="D14" s="120" t="s">
        <v>742</v>
      </c>
      <c r="E14" s="116">
        <v>4</v>
      </c>
    </row>
    <row r="15" spans="1:12" s="9" customFormat="1" ht="23.25" thickBot="1">
      <c r="A15" s="134">
        <v>5</v>
      </c>
      <c r="B15" s="125" t="s">
        <v>763</v>
      </c>
      <c r="C15" s="255"/>
      <c r="D15" s="119" t="s">
        <v>743</v>
      </c>
      <c r="E15" s="117">
        <v>5</v>
      </c>
      <c r="F15" s="125"/>
      <c r="G15" s="125"/>
      <c r="H15" s="125"/>
      <c r="I15" s="125"/>
      <c r="J15" s="125"/>
      <c r="K15" s="125"/>
    </row>
    <row r="16" spans="1:12" s="121" customFormat="1" ht="23.25" thickBot="1">
      <c r="A16" s="124">
        <v>6</v>
      </c>
      <c r="B16" s="124" t="s">
        <v>764</v>
      </c>
      <c r="C16" s="254"/>
      <c r="D16" s="120" t="s">
        <v>744</v>
      </c>
      <c r="E16" s="116">
        <v>6</v>
      </c>
    </row>
    <row r="17" spans="1:13" s="9" customFormat="1" ht="22.5" customHeight="1" thickBot="1">
      <c r="A17" s="134">
        <v>7</v>
      </c>
      <c r="B17" s="125" t="s">
        <v>765</v>
      </c>
      <c r="C17" s="255"/>
      <c r="D17" s="119" t="s">
        <v>745</v>
      </c>
      <c r="E17" s="117">
        <v>7</v>
      </c>
    </row>
    <row r="18" spans="1:13" s="121" customFormat="1" ht="22.5" customHeight="1" thickBot="1">
      <c r="A18" s="133">
        <v>8</v>
      </c>
      <c r="B18" s="124" t="s">
        <v>766</v>
      </c>
      <c r="C18" s="257"/>
      <c r="D18" s="120" t="s">
        <v>746</v>
      </c>
      <c r="E18" s="116">
        <v>8</v>
      </c>
      <c r="F18" s="124"/>
      <c r="G18" s="124"/>
      <c r="H18" s="124"/>
      <c r="I18" s="124"/>
      <c r="J18" s="124"/>
      <c r="K18" s="124"/>
      <c r="L18" s="124"/>
      <c r="M18" s="124"/>
    </row>
    <row r="19" spans="1:13" s="9" customFormat="1" ht="23.25" thickBot="1">
      <c r="A19" s="134">
        <v>9</v>
      </c>
      <c r="B19" s="125" t="s">
        <v>767</v>
      </c>
      <c r="C19" s="255"/>
      <c r="D19" s="119" t="s">
        <v>747</v>
      </c>
      <c r="E19" s="117">
        <v>9</v>
      </c>
    </row>
    <row r="20" spans="1:13" s="121" customFormat="1" ht="23.25" thickBot="1">
      <c r="A20" s="133">
        <v>10</v>
      </c>
      <c r="B20" s="124" t="s">
        <v>768</v>
      </c>
      <c r="C20" s="254"/>
      <c r="D20" s="120" t="s">
        <v>748</v>
      </c>
      <c r="E20" s="116">
        <v>10</v>
      </c>
    </row>
    <row r="21" spans="1:13" s="9" customFormat="1" ht="23.25" thickBot="1">
      <c r="A21" s="134">
        <v>11</v>
      </c>
      <c r="B21" s="125" t="s">
        <v>769</v>
      </c>
      <c r="C21" s="255"/>
      <c r="D21" s="119" t="s">
        <v>749</v>
      </c>
      <c r="E21" s="117">
        <v>11</v>
      </c>
    </row>
    <row r="22" spans="1:13" s="121" customFormat="1" ht="16.5" thickBot="1">
      <c r="A22" s="133">
        <v>12</v>
      </c>
      <c r="B22" s="124" t="s">
        <v>770</v>
      </c>
      <c r="C22" s="254"/>
      <c r="D22" s="120" t="s">
        <v>750</v>
      </c>
      <c r="E22" s="116">
        <v>12</v>
      </c>
    </row>
    <row r="23" spans="1:13" s="9" customFormat="1" ht="16.5" thickBot="1">
      <c r="A23" s="134">
        <v>13</v>
      </c>
      <c r="B23" s="125" t="s">
        <v>771</v>
      </c>
      <c r="C23" s="255"/>
      <c r="D23" s="119" t="s">
        <v>751</v>
      </c>
      <c r="E23" s="117">
        <v>13</v>
      </c>
    </row>
    <row r="24" spans="1:13" s="121" customFormat="1" ht="16.5" thickBot="1">
      <c r="A24" s="133">
        <v>14</v>
      </c>
      <c r="B24" s="124" t="s">
        <v>772</v>
      </c>
      <c r="C24" s="254"/>
      <c r="D24" s="120" t="s">
        <v>752</v>
      </c>
      <c r="E24" s="116">
        <v>14</v>
      </c>
    </row>
    <row r="25" spans="1:13" s="9" customFormat="1" ht="16.5" thickBot="1">
      <c r="A25" s="134">
        <v>15</v>
      </c>
      <c r="B25" s="125" t="s">
        <v>773</v>
      </c>
      <c r="C25" s="255"/>
      <c r="D25" s="119" t="s">
        <v>753</v>
      </c>
      <c r="E25" s="117">
        <v>15</v>
      </c>
    </row>
    <row r="26" spans="1:13" s="121" customFormat="1" ht="15.75">
      <c r="A26" s="137">
        <v>16</v>
      </c>
      <c r="B26" s="138" t="s">
        <v>774</v>
      </c>
      <c r="C26" s="258"/>
      <c r="D26" s="139" t="s">
        <v>754</v>
      </c>
      <c r="E26" s="140">
        <v>16</v>
      </c>
    </row>
    <row r="27" spans="1:13" s="129" customFormat="1" ht="37.5" customHeight="1" thickBot="1">
      <c r="A27" s="136"/>
      <c r="B27" s="132" t="s">
        <v>529</v>
      </c>
      <c r="C27" s="259"/>
      <c r="D27" s="130" t="s">
        <v>525</v>
      </c>
      <c r="E27" s="115"/>
      <c r="F27" s="128"/>
    </row>
    <row r="28" spans="1:13" s="121" customFormat="1" ht="23.25" thickBot="1">
      <c r="A28" s="133">
        <v>17</v>
      </c>
      <c r="B28" s="124" t="s">
        <v>775</v>
      </c>
      <c r="C28" s="254"/>
      <c r="D28" s="120" t="s">
        <v>755</v>
      </c>
      <c r="E28" s="116">
        <v>17</v>
      </c>
    </row>
    <row r="29" spans="1:13" s="9" customFormat="1" ht="23.25" thickBot="1">
      <c r="A29" s="134">
        <v>18</v>
      </c>
      <c r="B29" s="125" t="s">
        <v>776</v>
      </c>
      <c r="C29" s="255"/>
      <c r="D29" s="119" t="s">
        <v>756</v>
      </c>
      <c r="E29" s="117">
        <v>18</v>
      </c>
    </row>
    <row r="30" spans="1:13" s="121" customFormat="1" ht="23.25" thickBot="1">
      <c r="A30" s="133">
        <v>19</v>
      </c>
      <c r="B30" s="124" t="s">
        <v>777</v>
      </c>
      <c r="C30" s="254"/>
      <c r="D30" s="120" t="s">
        <v>757</v>
      </c>
      <c r="E30" s="116">
        <v>19</v>
      </c>
    </row>
    <row r="31" spans="1:13" s="9" customFormat="1" ht="23.25" thickBot="1">
      <c r="A31" s="134">
        <v>20</v>
      </c>
      <c r="B31" s="125" t="s">
        <v>778</v>
      </c>
      <c r="C31" s="255"/>
      <c r="D31" s="119" t="s">
        <v>758</v>
      </c>
      <c r="E31" s="117">
        <v>20</v>
      </c>
    </row>
    <row r="32" spans="1:13" s="121" customFormat="1" ht="23.25" thickBot="1">
      <c r="A32" s="133">
        <v>21</v>
      </c>
      <c r="B32" s="124" t="s">
        <v>765</v>
      </c>
      <c r="C32" s="254"/>
      <c r="D32" s="120" t="s">
        <v>745</v>
      </c>
      <c r="E32" s="116">
        <v>21</v>
      </c>
    </row>
    <row r="33" spans="1:5" s="9" customFormat="1" ht="23.25" thickBot="1">
      <c r="A33" s="134">
        <v>22</v>
      </c>
      <c r="B33" s="125" t="s">
        <v>766</v>
      </c>
      <c r="C33" s="255"/>
      <c r="D33" s="119" t="s">
        <v>759</v>
      </c>
      <c r="E33" s="117">
        <v>22</v>
      </c>
    </row>
    <row r="34" spans="1:5" s="121" customFormat="1" ht="23.25" thickBot="1">
      <c r="A34" s="133">
        <v>23</v>
      </c>
      <c r="B34" s="124" t="s">
        <v>767</v>
      </c>
      <c r="C34" s="254"/>
      <c r="D34" s="120" t="s">
        <v>747</v>
      </c>
      <c r="E34" s="116">
        <v>23</v>
      </c>
    </row>
    <row r="35" spans="1:5" s="9" customFormat="1" ht="23.25" thickBot="1">
      <c r="A35" s="134">
        <v>24</v>
      </c>
      <c r="B35" s="125" t="s">
        <v>768</v>
      </c>
      <c r="C35" s="255"/>
      <c r="D35" s="119" t="s">
        <v>748</v>
      </c>
      <c r="E35" s="117">
        <v>24</v>
      </c>
    </row>
    <row r="36" spans="1:5" s="121" customFormat="1" ht="23.25" thickBot="1">
      <c r="A36" s="133">
        <v>25</v>
      </c>
      <c r="B36" s="124" t="s">
        <v>769</v>
      </c>
      <c r="C36" s="254"/>
      <c r="D36" s="120" t="s">
        <v>749</v>
      </c>
      <c r="E36" s="116">
        <v>25</v>
      </c>
    </row>
    <row r="37" spans="1:5" s="9" customFormat="1" ht="16.5" thickBot="1">
      <c r="A37" s="134">
        <v>26</v>
      </c>
      <c r="B37" s="125" t="s">
        <v>779</v>
      </c>
      <c r="C37" s="255"/>
      <c r="D37" s="119" t="s">
        <v>750</v>
      </c>
      <c r="E37" s="117">
        <v>26</v>
      </c>
    </row>
    <row r="38" spans="1:5" s="121" customFormat="1" ht="16.5" thickBot="1">
      <c r="A38" s="133">
        <v>27</v>
      </c>
      <c r="B38" s="124" t="s">
        <v>771</v>
      </c>
      <c r="C38" s="254"/>
      <c r="D38" s="120" t="s">
        <v>751</v>
      </c>
      <c r="E38" s="116">
        <v>27</v>
      </c>
    </row>
    <row r="39" spans="1:5" s="9" customFormat="1" ht="16.5" thickBot="1">
      <c r="A39" s="134">
        <v>28</v>
      </c>
      <c r="B39" s="125" t="s">
        <v>772</v>
      </c>
      <c r="C39" s="255"/>
      <c r="D39" s="119" t="s">
        <v>752</v>
      </c>
      <c r="E39" s="117">
        <v>28</v>
      </c>
    </row>
    <row r="40" spans="1:5" s="121" customFormat="1" ht="16.5" thickBot="1">
      <c r="A40" s="133">
        <v>29</v>
      </c>
      <c r="B40" s="124" t="s">
        <v>774</v>
      </c>
      <c r="C40" s="254"/>
      <c r="D40" s="120" t="s">
        <v>753</v>
      </c>
      <c r="E40" s="116">
        <v>29</v>
      </c>
    </row>
    <row r="41" spans="1:5" s="9" customFormat="1" ht="16.5" thickBot="1">
      <c r="A41" s="134">
        <v>30</v>
      </c>
      <c r="B41" s="125" t="s">
        <v>780</v>
      </c>
      <c r="C41" s="255"/>
      <c r="D41" s="119" t="s">
        <v>754</v>
      </c>
      <c r="E41" s="117">
        <v>30</v>
      </c>
    </row>
    <row r="42" spans="1:5" s="121" customFormat="1" ht="48" thickBot="1">
      <c r="A42" s="133"/>
      <c r="B42" s="126" t="s">
        <v>530</v>
      </c>
      <c r="C42" s="254"/>
      <c r="D42" s="135" t="s">
        <v>531</v>
      </c>
      <c r="E42" s="116"/>
    </row>
    <row r="43" spans="1:5" s="9" customFormat="1" ht="23.25" thickBot="1">
      <c r="A43" s="134">
        <v>31</v>
      </c>
      <c r="B43" s="125" t="s">
        <v>781</v>
      </c>
      <c r="C43" s="255"/>
      <c r="D43" s="119" t="s">
        <v>755</v>
      </c>
      <c r="E43" s="117">
        <v>31</v>
      </c>
    </row>
    <row r="44" spans="1:5" s="121" customFormat="1" ht="23.25" thickBot="1">
      <c r="A44" s="133">
        <v>32</v>
      </c>
      <c r="B44" s="124" t="s">
        <v>776</v>
      </c>
      <c r="C44" s="254"/>
      <c r="D44" s="120" t="s">
        <v>756</v>
      </c>
      <c r="E44" s="116">
        <v>32</v>
      </c>
    </row>
    <row r="45" spans="1:5" s="9" customFormat="1" ht="24.75" customHeight="1" thickBot="1">
      <c r="A45" s="134">
        <v>33</v>
      </c>
      <c r="B45" s="125" t="s">
        <v>777</v>
      </c>
      <c r="C45" s="255"/>
      <c r="D45" s="119" t="s">
        <v>757</v>
      </c>
      <c r="E45" s="117">
        <v>33</v>
      </c>
    </row>
    <row r="46" spans="1:5" s="121" customFormat="1" ht="24.75" customHeight="1" thickBot="1">
      <c r="A46" s="133">
        <v>34</v>
      </c>
      <c r="B46" s="124" t="s">
        <v>782</v>
      </c>
      <c r="C46" s="254"/>
      <c r="D46" s="120" t="s">
        <v>783</v>
      </c>
      <c r="E46" s="116">
        <v>34</v>
      </c>
    </row>
    <row r="47" spans="1:5" s="9" customFormat="1" ht="24.75" customHeight="1">
      <c r="A47" s="233">
        <v>35</v>
      </c>
      <c r="B47" s="234" t="s">
        <v>765</v>
      </c>
      <c r="C47" s="260"/>
      <c r="D47" s="235" t="s">
        <v>745</v>
      </c>
      <c r="E47" s="236">
        <v>35</v>
      </c>
    </row>
    <row r="48" spans="1:5" s="121" customFormat="1" ht="22.5">
      <c r="A48" s="237">
        <v>36</v>
      </c>
      <c r="B48" s="238" t="s">
        <v>784</v>
      </c>
      <c r="C48" s="261"/>
      <c r="D48" s="239" t="s">
        <v>759</v>
      </c>
      <c r="E48" s="240">
        <v>36</v>
      </c>
    </row>
    <row r="49" spans="1:5" s="9" customFormat="1" ht="22.5">
      <c r="A49" s="241">
        <v>37</v>
      </c>
      <c r="B49" s="242" t="s">
        <v>785</v>
      </c>
      <c r="C49" s="262"/>
      <c r="D49" s="243" t="s">
        <v>747</v>
      </c>
      <c r="E49" s="244">
        <v>37</v>
      </c>
    </row>
    <row r="50" spans="1:5" s="121" customFormat="1" ht="22.5">
      <c r="A50" s="245">
        <v>38</v>
      </c>
      <c r="B50" s="246" t="s">
        <v>768</v>
      </c>
      <c r="C50" s="263"/>
      <c r="D50" s="247" t="s">
        <v>748</v>
      </c>
      <c r="E50" s="248">
        <v>38</v>
      </c>
    </row>
    <row r="51" spans="1:5" s="9" customFormat="1" ht="22.5">
      <c r="A51" s="241">
        <v>39</v>
      </c>
      <c r="B51" s="242" t="s">
        <v>769</v>
      </c>
      <c r="C51" s="262"/>
      <c r="D51" s="243" t="s">
        <v>749</v>
      </c>
      <c r="E51" s="244">
        <v>39</v>
      </c>
    </row>
    <row r="52" spans="1:5" s="121" customFormat="1" ht="15.75">
      <c r="A52" s="245">
        <v>40</v>
      </c>
      <c r="B52" s="246" t="s">
        <v>770</v>
      </c>
      <c r="C52" s="263"/>
      <c r="D52" s="247" t="s">
        <v>750</v>
      </c>
      <c r="E52" s="248">
        <v>40</v>
      </c>
    </row>
    <row r="53" spans="1:5" s="9" customFormat="1" ht="15.75">
      <c r="A53" s="241">
        <v>41</v>
      </c>
      <c r="B53" s="242" t="s">
        <v>786</v>
      </c>
      <c r="C53" s="262"/>
      <c r="D53" s="243" t="s">
        <v>751</v>
      </c>
      <c r="E53" s="244">
        <v>41</v>
      </c>
    </row>
    <row r="54" spans="1:5" s="121" customFormat="1" ht="15.75">
      <c r="A54" s="245">
        <v>42</v>
      </c>
      <c r="B54" s="246" t="s">
        <v>787</v>
      </c>
      <c r="C54" s="263"/>
      <c r="D54" s="247" t="s">
        <v>760</v>
      </c>
      <c r="E54" s="248">
        <v>42</v>
      </c>
    </row>
    <row r="55" spans="1:5" s="9" customFormat="1" ht="15.75">
      <c r="A55" s="241">
        <v>43</v>
      </c>
      <c r="B55" s="242" t="s">
        <v>788</v>
      </c>
      <c r="C55" s="262"/>
      <c r="D55" s="243" t="s">
        <v>753</v>
      </c>
      <c r="E55" s="244">
        <v>43</v>
      </c>
    </row>
    <row r="56" spans="1:5" s="121" customFormat="1" ht="15.75">
      <c r="A56" s="245">
        <v>44</v>
      </c>
      <c r="B56" s="246" t="s">
        <v>789</v>
      </c>
      <c r="C56" s="263"/>
      <c r="D56" s="247" t="s">
        <v>754</v>
      </c>
      <c r="E56" s="248">
        <v>44</v>
      </c>
    </row>
    <row r="57" spans="1:5" s="9" customFormat="1" ht="25.5">
      <c r="A57" s="241"/>
      <c r="B57" s="188" t="s">
        <v>462</v>
      </c>
      <c r="C57" s="262"/>
      <c r="D57" s="189" t="s">
        <v>461</v>
      </c>
      <c r="E57" s="244"/>
    </row>
    <row r="58" spans="1:5" ht="15.75">
      <c r="A58" s="249"/>
      <c r="B58" s="250"/>
      <c r="C58" s="251"/>
      <c r="D58" s="250"/>
      <c r="E58" s="252"/>
    </row>
    <row r="59" spans="1:5">
      <c r="B59" s="10"/>
      <c r="D59" s="10"/>
    </row>
  </sheetData>
  <mergeCells count="3">
    <mergeCell ref="C1:E1"/>
    <mergeCell ref="A2:E2"/>
    <mergeCell ref="A3:D3"/>
  </mergeCells>
  <printOptions horizontalCentered="1"/>
  <pageMargins left="0" right="0" top="0" bottom="0" header="0.31496062992125984" footer="0.31496062992125984"/>
  <pageSetup paperSize="9" scale="92" orientation="landscape" r:id="rId1"/>
  <rowBreaks count="2" manualBreakCount="2">
    <brk id="26" max="4" man="1"/>
    <brk id="47" max="4" man="1"/>
  </rowBreaks>
  <colBreaks count="1" manualBreakCount="1">
    <brk id="5"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71"/>
  <sheetViews>
    <sheetView tabSelected="1" view="pageBreakPreview" topLeftCell="A55" zoomScaleSheetLayoutView="100" workbookViewId="0">
      <selection activeCell="H45" sqref="H45"/>
    </sheetView>
  </sheetViews>
  <sheetFormatPr defaultColWidth="9.125" defaultRowHeight="14.25"/>
  <cols>
    <col min="1" max="1" width="5.75" style="147" customWidth="1"/>
    <col min="2" max="2" width="35.75" style="80" customWidth="1"/>
    <col min="3" max="9" width="10.75" style="80" customWidth="1"/>
    <col min="10" max="10" width="35.75" style="80" customWidth="1"/>
    <col min="11" max="11" width="5.75" style="80" customWidth="1"/>
    <col min="12" max="16384" width="9.125" style="80"/>
  </cols>
  <sheetData>
    <row r="1" spans="1:11" s="145" customFormat="1" ht="6.75" customHeight="1">
      <c r="A1" s="613"/>
      <c r="B1" s="613"/>
      <c r="C1" s="613"/>
      <c r="D1" s="613"/>
      <c r="E1" s="613"/>
      <c r="F1" s="613"/>
      <c r="G1" s="613"/>
      <c r="H1" s="613"/>
      <c r="I1" s="613"/>
      <c r="J1" s="613"/>
      <c r="K1" s="613"/>
    </row>
    <row r="2" spans="1:11" ht="18" customHeight="1">
      <c r="A2" s="614" t="s">
        <v>402</v>
      </c>
      <c r="B2" s="614"/>
      <c r="C2" s="614"/>
      <c r="D2" s="614"/>
      <c r="E2" s="614"/>
      <c r="F2" s="614"/>
      <c r="G2" s="614"/>
      <c r="H2" s="614"/>
      <c r="I2" s="614"/>
      <c r="J2" s="614"/>
      <c r="K2" s="614"/>
    </row>
    <row r="3" spans="1:11" ht="18" customHeight="1">
      <c r="A3" s="614" t="s">
        <v>300</v>
      </c>
      <c r="B3" s="614"/>
      <c r="C3" s="614"/>
      <c r="D3" s="614"/>
      <c r="E3" s="614"/>
      <c r="F3" s="614"/>
      <c r="G3" s="614"/>
      <c r="H3" s="614"/>
      <c r="I3" s="614"/>
      <c r="J3" s="614"/>
      <c r="K3" s="614"/>
    </row>
    <row r="4" spans="1:11" ht="18" customHeight="1">
      <c r="A4" s="614" t="s">
        <v>655</v>
      </c>
      <c r="B4" s="614"/>
      <c r="C4" s="614"/>
      <c r="D4" s="614"/>
      <c r="E4" s="614"/>
      <c r="F4" s="614"/>
      <c r="G4" s="614"/>
      <c r="H4" s="614"/>
      <c r="I4" s="614"/>
      <c r="J4" s="614"/>
      <c r="K4" s="614"/>
    </row>
    <row r="5" spans="1:11" ht="15.75" customHeight="1">
      <c r="A5" s="602" t="s">
        <v>403</v>
      </c>
      <c r="B5" s="602"/>
      <c r="C5" s="602"/>
      <c r="D5" s="602"/>
      <c r="E5" s="602"/>
      <c r="F5" s="602"/>
      <c r="G5" s="602"/>
      <c r="H5" s="602"/>
      <c r="I5" s="602"/>
      <c r="J5" s="602"/>
      <c r="K5" s="602"/>
    </row>
    <row r="6" spans="1:11" ht="15.75" customHeight="1">
      <c r="A6" s="602" t="s">
        <v>264</v>
      </c>
      <c r="B6" s="602"/>
      <c r="C6" s="602"/>
      <c r="D6" s="602"/>
      <c r="E6" s="602"/>
      <c r="F6" s="602"/>
      <c r="G6" s="602"/>
      <c r="H6" s="602"/>
      <c r="I6" s="602"/>
      <c r="J6" s="602"/>
      <c r="K6" s="602"/>
    </row>
    <row r="7" spans="1:11" ht="15.75" customHeight="1">
      <c r="A7" s="602" t="s">
        <v>656</v>
      </c>
      <c r="B7" s="602"/>
      <c r="C7" s="602"/>
      <c r="D7" s="602"/>
      <c r="E7" s="602"/>
      <c r="F7" s="602"/>
      <c r="G7" s="602"/>
      <c r="H7" s="602"/>
      <c r="I7" s="602"/>
      <c r="J7" s="602"/>
      <c r="K7" s="602"/>
    </row>
    <row r="8" spans="1:11" ht="19.5" customHeight="1">
      <c r="A8" s="629" t="s">
        <v>686</v>
      </c>
      <c r="B8" s="629"/>
      <c r="C8" s="604">
        <v>2018</v>
      </c>
      <c r="D8" s="604"/>
      <c r="E8" s="604"/>
      <c r="F8" s="604"/>
      <c r="G8" s="604"/>
      <c r="H8" s="604"/>
      <c r="I8" s="604"/>
      <c r="J8" s="605" t="s">
        <v>114</v>
      </c>
      <c r="K8" s="605"/>
    </row>
    <row r="9" spans="1:11" s="146" customFormat="1" ht="36.6" customHeight="1">
      <c r="A9" s="630" t="s">
        <v>463</v>
      </c>
      <c r="B9" s="633" t="s">
        <v>210</v>
      </c>
      <c r="C9" s="529" t="s">
        <v>390</v>
      </c>
      <c r="D9" s="531"/>
      <c r="E9" s="535" t="s">
        <v>391</v>
      </c>
      <c r="F9" s="535" t="s">
        <v>392</v>
      </c>
      <c r="G9" s="535" t="s">
        <v>198</v>
      </c>
      <c r="H9" s="535" t="s">
        <v>197</v>
      </c>
      <c r="I9" s="535" t="s">
        <v>393</v>
      </c>
      <c r="J9" s="637" t="s">
        <v>375</v>
      </c>
      <c r="K9" s="637"/>
    </row>
    <row r="10" spans="1:11" s="146" customFormat="1" ht="29.45" customHeight="1">
      <c r="A10" s="631"/>
      <c r="B10" s="634"/>
      <c r="C10" s="699" t="s">
        <v>394</v>
      </c>
      <c r="D10" s="700"/>
      <c r="E10" s="636"/>
      <c r="F10" s="636"/>
      <c r="G10" s="636"/>
      <c r="H10" s="636"/>
      <c r="I10" s="636"/>
      <c r="J10" s="638"/>
      <c r="K10" s="638"/>
    </row>
    <row r="11" spans="1:11" s="146" customFormat="1" ht="28.9" customHeight="1">
      <c r="A11" s="631"/>
      <c r="B11" s="634"/>
      <c r="C11" s="291" t="s">
        <v>395</v>
      </c>
      <c r="D11" s="291" t="s">
        <v>226</v>
      </c>
      <c r="E11" s="627" t="s">
        <v>426</v>
      </c>
      <c r="F11" s="627" t="s">
        <v>396</v>
      </c>
      <c r="G11" s="627" t="s">
        <v>400</v>
      </c>
      <c r="H11" s="627" t="s">
        <v>401</v>
      </c>
      <c r="I11" s="627" t="s">
        <v>397</v>
      </c>
      <c r="J11" s="638"/>
      <c r="K11" s="638"/>
    </row>
    <row r="12" spans="1:11" s="146" customFormat="1" ht="31.15" customHeight="1">
      <c r="A12" s="632"/>
      <c r="B12" s="635"/>
      <c r="C12" s="290" t="s">
        <v>398</v>
      </c>
      <c r="D12" s="290" t="s">
        <v>399</v>
      </c>
      <c r="E12" s="628"/>
      <c r="F12" s="628"/>
      <c r="G12" s="628"/>
      <c r="H12" s="628"/>
      <c r="I12" s="628"/>
      <c r="J12" s="639"/>
      <c r="K12" s="639"/>
    </row>
    <row r="13" spans="1:11" s="146" customFormat="1" ht="30" customHeight="1">
      <c r="A13" s="212">
        <v>4511</v>
      </c>
      <c r="B13" s="208" t="s">
        <v>558</v>
      </c>
      <c r="C13" s="218">
        <v>3046661</v>
      </c>
      <c r="D13" s="218">
        <v>1069040</v>
      </c>
      <c r="E13" s="218">
        <v>416045</v>
      </c>
      <c r="F13" s="218">
        <v>473688</v>
      </c>
      <c r="G13" s="229">
        <v>10.9</v>
      </c>
      <c r="H13" s="229">
        <v>1.27</v>
      </c>
      <c r="I13" s="218">
        <v>100154</v>
      </c>
      <c r="J13" s="690" t="s">
        <v>557</v>
      </c>
      <c r="K13" s="691"/>
    </row>
    <row r="14" spans="1:11" s="146" customFormat="1" ht="30" customHeight="1">
      <c r="A14" s="210">
        <v>4512</v>
      </c>
      <c r="B14" s="94" t="s">
        <v>559</v>
      </c>
      <c r="C14" s="220">
        <v>413783</v>
      </c>
      <c r="D14" s="220">
        <v>66579</v>
      </c>
      <c r="E14" s="220">
        <v>541670</v>
      </c>
      <c r="F14" s="220">
        <v>639069</v>
      </c>
      <c r="G14" s="153">
        <v>9.1999999999999993</v>
      </c>
      <c r="H14" s="153">
        <v>6.04</v>
      </c>
      <c r="I14" s="220">
        <v>73650</v>
      </c>
      <c r="J14" s="679" t="s">
        <v>560</v>
      </c>
      <c r="K14" s="679"/>
    </row>
    <row r="15" spans="1:11" s="146" customFormat="1" ht="19.149999999999999" customHeight="1">
      <c r="A15" s="209">
        <v>4519</v>
      </c>
      <c r="B15" s="62" t="s">
        <v>722</v>
      </c>
      <c r="C15" s="222">
        <v>15320</v>
      </c>
      <c r="D15" s="222">
        <v>1280</v>
      </c>
      <c r="E15" s="222">
        <v>638550</v>
      </c>
      <c r="F15" s="222">
        <v>672615</v>
      </c>
      <c r="G15" s="100">
        <v>4.87</v>
      </c>
      <c r="H15" s="100">
        <v>0.2</v>
      </c>
      <c r="I15" s="222">
        <v>49246</v>
      </c>
      <c r="J15" s="676" t="s">
        <v>723</v>
      </c>
      <c r="K15" s="677"/>
    </row>
    <row r="16" spans="1:11" s="146" customFormat="1" ht="19.5">
      <c r="A16" s="210">
        <v>4531</v>
      </c>
      <c r="B16" s="94" t="s">
        <v>561</v>
      </c>
      <c r="C16" s="220">
        <v>1157250</v>
      </c>
      <c r="D16" s="220">
        <v>225418</v>
      </c>
      <c r="E16" s="220">
        <v>278071</v>
      </c>
      <c r="F16" s="220">
        <v>331434</v>
      </c>
      <c r="G16" s="153">
        <v>11.59</v>
      </c>
      <c r="H16" s="153">
        <v>4.5199999999999996</v>
      </c>
      <c r="I16" s="220">
        <v>43779</v>
      </c>
      <c r="J16" s="679" t="s">
        <v>607</v>
      </c>
      <c r="K16" s="679"/>
    </row>
    <row r="17" spans="1:11" s="146" customFormat="1" ht="19.5">
      <c r="A17" s="209">
        <v>4532</v>
      </c>
      <c r="B17" s="62" t="s">
        <v>562</v>
      </c>
      <c r="C17" s="222">
        <v>32957</v>
      </c>
      <c r="D17" s="222">
        <v>47826</v>
      </c>
      <c r="E17" s="222">
        <v>109455</v>
      </c>
      <c r="F17" s="222">
        <v>156001</v>
      </c>
      <c r="G17" s="100">
        <v>10.52</v>
      </c>
      <c r="H17" s="100">
        <v>19.309999999999999</v>
      </c>
      <c r="I17" s="222">
        <v>57971</v>
      </c>
      <c r="J17" s="676" t="s">
        <v>606</v>
      </c>
      <c r="K17" s="677"/>
    </row>
    <row r="18" spans="1:11" s="146" customFormat="1" ht="19.149999999999999" customHeight="1">
      <c r="A18" s="210">
        <v>4539</v>
      </c>
      <c r="B18" s="94" t="s">
        <v>563</v>
      </c>
      <c r="C18" s="220">
        <v>4201</v>
      </c>
      <c r="D18" s="220">
        <v>3472</v>
      </c>
      <c r="E18" s="220">
        <v>188906</v>
      </c>
      <c r="F18" s="220">
        <v>413110</v>
      </c>
      <c r="G18" s="153">
        <v>11.49</v>
      </c>
      <c r="H18" s="153">
        <v>42.78</v>
      </c>
      <c r="I18" s="220">
        <v>78920</v>
      </c>
      <c r="J18" s="679" t="s">
        <v>605</v>
      </c>
      <c r="K18" s="679"/>
    </row>
    <row r="19" spans="1:11" s="265" customFormat="1">
      <c r="A19" s="209">
        <v>4610</v>
      </c>
      <c r="B19" s="62" t="s">
        <v>538</v>
      </c>
      <c r="C19" s="222">
        <v>274481</v>
      </c>
      <c r="D19" s="222">
        <v>105498</v>
      </c>
      <c r="E19" s="222">
        <v>138017</v>
      </c>
      <c r="F19" s="222">
        <v>171628</v>
      </c>
      <c r="G19" s="100">
        <v>12.63</v>
      </c>
      <c r="H19" s="100">
        <v>6.95</v>
      </c>
      <c r="I19" s="222">
        <v>36467</v>
      </c>
      <c r="J19" s="676" t="s">
        <v>547</v>
      </c>
      <c r="K19" s="677"/>
    </row>
    <row r="20" spans="1:11" s="146" customFormat="1" ht="13.9" customHeight="1">
      <c r="A20" s="210">
        <v>4620</v>
      </c>
      <c r="B20" s="94" t="s">
        <v>564</v>
      </c>
      <c r="C20" s="220">
        <v>-620654</v>
      </c>
      <c r="D20" s="220">
        <v>109371</v>
      </c>
      <c r="E20" s="220">
        <v>-230871</v>
      </c>
      <c r="F20" s="220">
        <v>-166780</v>
      </c>
      <c r="G20" s="153">
        <v>-25.27</v>
      </c>
      <c r="H20" s="153">
        <v>-13.16</v>
      </c>
      <c r="I20" s="220">
        <v>51420</v>
      </c>
      <c r="J20" s="679" t="s">
        <v>604</v>
      </c>
      <c r="K20" s="679"/>
    </row>
    <row r="21" spans="1:11" s="146" customFormat="1">
      <c r="A21" s="209">
        <v>4631</v>
      </c>
      <c r="B21" s="62" t="s">
        <v>539</v>
      </c>
      <c r="C21" s="222">
        <v>25124</v>
      </c>
      <c r="D21" s="222">
        <v>13653</v>
      </c>
      <c r="E21" s="222">
        <v>124573</v>
      </c>
      <c r="F21" s="222">
        <v>143687</v>
      </c>
      <c r="G21" s="100">
        <v>9.25</v>
      </c>
      <c r="H21" s="100">
        <v>4.05</v>
      </c>
      <c r="I21" s="222">
        <v>42269</v>
      </c>
      <c r="J21" s="676" t="s">
        <v>548</v>
      </c>
      <c r="K21" s="677"/>
    </row>
    <row r="22" spans="1:11" s="146" customFormat="1" ht="30" customHeight="1">
      <c r="A22" s="210">
        <v>4632</v>
      </c>
      <c r="B22" s="94" t="s">
        <v>608</v>
      </c>
      <c r="C22" s="220">
        <v>1505246</v>
      </c>
      <c r="D22" s="220">
        <v>271006</v>
      </c>
      <c r="E22" s="220">
        <v>337949</v>
      </c>
      <c r="F22" s="220">
        <v>416753</v>
      </c>
      <c r="G22" s="153">
        <v>14.7</v>
      </c>
      <c r="H22" s="153">
        <v>4.21</v>
      </c>
      <c r="I22" s="220">
        <v>49872</v>
      </c>
      <c r="J22" s="679" t="s">
        <v>603</v>
      </c>
      <c r="K22" s="679"/>
    </row>
    <row r="23" spans="1:11" s="146" customFormat="1" ht="30" customHeight="1">
      <c r="A23" s="209">
        <v>4641</v>
      </c>
      <c r="B23" s="62" t="s">
        <v>609</v>
      </c>
      <c r="C23" s="222">
        <v>35223</v>
      </c>
      <c r="D23" s="222">
        <v>70638</v>
      </c>
      <c r="E23" s="222">
        <v>196723</v>
      </c>
      <c r="F23" s="222">
        <v>258407</v>
      </c>
      <c r="G23" s="100">
        <v>22.51</v>
      </c>
      <c r="H23" s="100">
        <v>1.36</v>
      </c>
      <c r="I23" s="222">
        <v>65832</v>
      </c>
      <c r="J23" s="676" t="s">
        <v>602</v>
      </c>
      <c r="K23" s="677"/>
    </row>
    <row r="24" spans="1:11" s="146" customFormat="1" ht="47.25" customHeight="1">
      <c r="A24" s="210">
        <v>4647</v>
      </c>
      <c r="B24" s="94" t="s">
        <v>610</v>
      </c>
      <c r="C24" s="220">
        <v>727895</v>
      </c>
      <c r="D24" s="220">
        <v>171229</v>
      </c>
      <c r="E24" s="220">
        <v>588567</v>
      </c>
      <c r="F24" s="220">
        <v>631232</v>
      </c>
      <c r="G24" s="153">
        <v>5.87</v>
      </c>
      <c r="H24" s="153">
        <v>0.88</v>
      </c>
      <c r="I24" s="220">
        <v>105177</v>
      </c>
      <c r="J24" s="679" t="s">
        <v>601</v>
      </c>
      <c r="K24" s="679"/>
    </row>
    <row r="25" spans="1:11" s="146" customFormat="1" ht="19.149999999999999" customHeight="1">
      <c r="A25" s="209">
        <v>4648</v>
      </c>
      <c r="B25" s="62" t="s">
        <v>611</v>
      </c>
      <c r="C25" s="222">
        <v>324256</v>
      </c>
      <c r="D25" s="222">
        <v>96654</v>
      </c>
      <c r="E25" s="222">
        <v>196249</v>
      </c>
      <c r="F25" s="222">
        <v>228997</v>
      </c>
      <c r="G25" s="100">
        <v>12.02</v>
      </c>
      <c r="H25" s="100">
        <v>2.2799999999999998</v>
      </c>
      <c r="I25" s="222">
        <v>44479</v>
      </c>
      <c r="J25" s="676" t="s">
        <v>600</v>
      </c>
      <c r="K25" s="677"/>
    </row>
    <row r="26" spans="1:11" s="146" customFormat="1" ht="19.149999999999999" customHeight="1">
      <c r="A26" s="210">
        <v>4649</v>
      </c>
      <c r="B26" s="94" t="s">
        <v>733</v>
      </c>
      <c r="C26" s="220">
        <v>373</v>
      </c>
      <c r="D26" s="220">
        <v>334</v>
      </c>
      <c r="E26" s="220">
        <v>29636</v>
      </c>
      <c r="F26" s="220">
        <v>35257</v>
      </c>
      <c r="G26" s="153">
        <v>14.71</v>
      </c>
      <c r="H26" s="153">
        <v>1.23</v>
      </c>
      <c r="I26" s="220">
        <v>15164</v>
      </c>
      <c r="J26" s="679" t="s">
        <v>724</v>
      </c>
      <c r="K26" s="679"/>
    </row>
    <row r="27" spans="1:11" s="146" customFormat="1" ht="19.149999999999999" customHeight="1">
      <c r="A27" s="209">
        <v>4651</v>
      </c>
      <c r="B27" s="62" t="s">
        <v>612</v>
      </c>
      <c r="C27" s="222">
        <v>9438</v>
      </c>
      <c r="D27" s="222">
        <v>9702</v>
      </c>
      <c r="E27" s="222">
        <v>174417</v>
      </c>
      <c r="F27" s="222">
        <v>209357</v>
      </c>
      <c r="G27" s="100">
        <v>14.52</v>
      </c>
      <c r="H27" s="100">
        <v>2.17</v>
      </c>
      <c r="I27" s="222">
        <v>85858</v>
      </c>
      <c r="J27" s="676" t="s">
        <v>599</v>
      </c>
      <c r="K27" s="677"/>
    </row>
    <row r="28" spans="1:11" s="146" customFormat="1" ht="19.5">
      <c r="A28" s="210">
        <v>4652</v>
      </c>
      <c r="B28" s="94" t="s">
        <v>613</v>
      </c>
      <c r="C28" s="220">
        <v>-34618</v>
      </c>
      <c r="D28" s="220">
        <v>58546</v>
      </c>
      <c r="E28" s="220">
        <v>53595</v>
      </c>
      <c r="F28" s="220">
        <v>66921</v>
      </c>
      <c r="G28" s="153">
        <v>15.89</v>
      </c>
      <c r="H28" s="153">
        <v>4.03</v>
      </c>
      <c r="I28" s="220">
        <v>120465</v>
      </c>
      <c r="J28" s="679" t="s">
        <v>598</v>
      </c>
      <c r="K28" s="679"/>
    </row>
    <row r="29" spans="1:11" s="146" customFormat="1" ht="19.149999999999999" customHeight="1">
      <c r="A29" s="209">
        <v>4653</v>
      </c>
      <c r="B29" s="62" t="s">
        <v>614</v>
      </c>
      <c r="C29" s="222">
        <v>49927</v>
      </c>
      <c r="D29" s="222">
        <v>51125</v>
      </c>
      <c r="E29" s="222">
        <v>145510</v>
      </c>
      <c r="F29" s="222">
        <v>181335</v>
      </c>
      <c r="G29" s="100">
        <v>18.53</v>
      </c>
      <c r="H29" s="100">
        <v>1.22</v>
      </c>
      <c r="I29" s="222">
        <v>70323</v>
      </c>
      <c r="J29" s="676" t="s">
        <v>597</v>
      </c>
      <c r="K29" s="677"/>
    </row>
    <row r="30" spans="1:11" s="146" customFormat="1">
      <c r="A30" s="210">
        <v>4659</v>
      </c>
      <c r="B30" s="94" t="s">
        <v>615</v>
      </c>
      <c r="C30" s="225">
        <v>1309333</v>
      </c>
      <c r="D30" s="225">
        <v>252284</v>
      </c>
      <c r="E30" s="225">
        <v>430620</v>
      </c>
      <c r="F30" s="225">
        <v>466927</v>
      </c>
      <c r="G30" s="153">
        <v>6.13</v>
      </c>
      <c r="H30" s="153">
        <v>1.65</v>
      </c>
      <c r="I30" s="225">
        <v>65870</v>
      </c>
      <c r="J30" s="679" t="s">
        <v>549</v>
      </c>
      <c r="K30" s="679"/>
    </row>
    <row r="31" spans="1:11" s="146" customFormat="1" ht="30" customHeight="1">
      <c r="A31" s="209">
        <v>4661</v>
      </c>
      <c r="B31" s="62" t="s">
        <v>616</v>
      </c>
      <c r="C31" s="226">
        <v>1489473</v>
      </c>
      <c r="D31" s="226">
        <v>184007</v>
      </c>
      <c r="E31" s="226">
        <v>3030110</v>
      </c>
      <c r="F31" s="226">
        <v>3398410</v>
      </c>
      <c r="G31" s="100">
        <v>10.79</v>
      </c>
      <c r="H31" s="100">
        <v>0.05</v>
      </c>
      <c r="I31" s="226">
        <v>330353</v>
      </c>
      <c r="J31" s="676" t="s">
        <v>596</v>
      </c>
      <c r="K31" s="677"/>
    </row>
    <row r="32" spans="1:11" s="146" customFormat="1" ht="13.9" customHeight="1">
      <c r="A32" s="211">
        <v>4662</v>
      </c>
      <c r="B32" s="207" t="s">
        <v>540</v>
      </c>
      <c r="C32" s="227">
        <v>32465</v>
      </c>
      <c r="D32" s="227">
        <v>8559</v>
      </c>
      <c r="E32" s="227">
        <v>162181</v>
      </c>
      <c r="F32" s="227">
        <v>187068</v>
      </c>
      <c r="G32" s="216">
        <v>8.8699999999999992</v>
      </c>
      <c r="H32" s="216">
        <v>4.43</v>
      </c>
      <c r="I32" s="227">
        <v>32058</v>
      </c>
      <c r="J32" s="694" t="s">
        <v>550</v>
      </c>
      <c r="K32" s="694"/>
    </row>
    <row r="33" spans="1:14" s="146" customFormat="1" ht="24" customHeight="1">
      <c r="A33" s="209">
        <v>4663</v>
      </c>
      <c r="B33" s="62" t="s">
        <v>617</v>
      </c>
      <c r="C33" s="226">
        <v>1581064</v>
      </c>
      <c r="D33" s="226">
        <v>282874</v>
      </c>
      <c r="E33" s="226">
        <v>356967</v>
      </c>
      <c r="F33" s="226">
        <v>390303</v>
      </c>
      <c r="G33" s="100">
        <v>4.8899999999999997</v>
      </c>
      <c r="H33" s="100">
        <v>3.65</v>
      </c>
      <c r="I33" s="226">
        <v>52893</v>
      </c>
      <c r="J33" s="676" t="s">
        <v>595</v>
      </c>
      <c r="K33" s="677"/>
    </row>
    <row r="34" spans="1:14" customFormat="1" ht="15" customHeight="1">
      <c r="A34" s="210">
        <v>4669</v>
      </c>
      <c r="B34" s="94" t="s">
        <v>790</v>
      </c>
      <c r="C34" s="225">
        <v>25587</v>
      </c>
      <c r="D34" s="225">
        <v>9381</v>
      </c>
      <c r="E34" s="225">
        <v>239626</v>
      </c>
      <c r="F34" s="225">
        <v>356498</v>
      </c>
      <c r="G34" s="153">
        <v>31.81</v>
      </c>
      <c r="H34" s="153">
        <v>0.97</v>
      </c>
      <c r="I34" s="225">
        <v>63814</v>
      </c>
      <c r="J34" s="679" t="s">
        <v>791</v>
      </c>
      <c r="K34" s="679"/>
      <c r="L34" s="80"/>
      <c r="M34" s="80"/>
      <c r="N34" s="7"/>
    </row>
    <row r="35" spans="1:14" s="146" customFormat="1" ht="18" customHeight="1">
      <c r="A35" s="209">
        <v>4690</v>
      </c>
      <c r="B35" s="62" t="s">
        <v>541</v>
      </c>
      <c r="C35" s="226">
        <v>34003</v>
      </c>
      <c r="D35" s="226">
        <v>22548</v>
      </c>
      <c r="E35" s="226">
        <v>190474</v>
      </c>
      <c r="F35" s="226">
        <v>222325</v>
      </c>
      <c r="G35" s="100">
        <v>12.95</v>
      </c>
      <c r="H35" s="100">
        <v>1.38</v>
      </c>
      <c r="I35" s="226">
        <v>74662</v>
      </c>
      <c r="J35" s="676" t="s">
        <v>551</v>
      </c>
      <c r="K35" s="677"/>
    </row>
    <row r="36" spans="1:14" s="146" customFormat="1" ht="18" customHeight="1">
      <c r="A36" s="210">
        <v>4691</v>
      </c>
      <c r="B36" s="94" t="s">
        <v>618</v>
      </c>
      <c r="C36" s="225">
        <v>155455</v>
      </c>
      <c r="D36" s="225">
        <v>73300</v>
      </c>
      <c r="E36" s="225">
        <v>248221</v>
      </c>
      <c r="F36" s="225">
        <v>265054</v>
      </c>
      <c r="G36" s="153">
        <v>4.4400000000000004</v>
      </c>
      <c r="H36" s="153">
        <v>1.91</v>
      </c>
      <c r="I36" s="225">
        <v>78396</v>
      </c>
      <c r="J36" s="679" t="s">
        <v>594</v>
      </c>
      <c r="K36" s="679"/>
    </row>
    <row r="37" spans="1:14" s="146" customFormat="1" ht="23.45" customHeight="1">
      <c r="A37" s="209">
        <v>4692</v>
      </c>
      <c r="B37" s="62" t="s">
        <v>619</v>
      </c>
      <c r="C37" s="226">
        <v>98276</v>
      </c>
      <c r="D37" s="226">
        <v>55065</v>
      </c>
      <c r="E37" s="226">
        <v>166907</v>
      </c>
      <c r="F37" s="226">
        <v>189871</v>
      </c>
      <c r="G37" s="100">
        <v>9.94</v>
      </c>
      <c r="H37" s="100">
        <v>2.16</v>
      </c>
      <c r="I37" s="226">
        <v>57360</v>
      </c>
      <c r="J37" s="676" t="s">
        <v>593</v>
      </c>
      <c r="K37" s="677"/>
    </row>
    <row r="38" spans="1:14" s="146" customFormat="1" ht="18" customHeight="1">
      <c r="A38" s="210">
        <v>4712</v>
      </c>
      <c r="B38" s="94" t="s">
        <v>542</v>
      </c>
      <c r="C38" s="225">
        <v>1691306</v>
      </c>
      <c r="D38" s="225">
        <v>627232</v>
      </c>
      <c r="E38" s="225">
        <v>69197</v>
      </c>
      <c r="F38" s="225">
        <v>90277</v>
      </c>
      <c r="G38" s="153">
        <v>18.91</v>
      </c>
      <c r="H38" s="153">
        <v>4.4400000000000004</v>
      </c>
      <c r="I38" s="225">
        <v>17026</v>
      </c>
      <c r="J38" s="679" t="s">
        <v>552</v>
      </c>
      <c r="K38" s="679"/>
    </row>
    <row r="39" spans="1:14" s="146" customFormat="1" ht="18" customHeight="1">
      <c r="A39" s="209">
        <v>4714</v>
      </c>
      <c r="B39" s="62" t="s">
        <v>543</v>
      </c>
      <c r="C39" s="226">
        <v>394200</v>
      </c>
      <c r="D39" s="226">
        <v>230965</v>
      </c>
      <c r="E39" s="226">
        <v>126294</v>
      </c>
      <c r="F39" s="226">
        <v>173903</v>
      </c>
      <c r="G39" s="100">
        <v>21.96</v>
      </c>
      <c r="H39" s="100">
        <v>5.42</v>
      </c>
      <c r="I39" s="226">
        <v>44717</v>
      </c>
      <c r="J39" s="676" t="s">
        <v>553</v>
      </c>
      <c r="K39" s="677"/>
    </row>
    <row r="40" spans="1:14" s="146" customFormat="1" ht="18" customHeight="1">
      <c r="A40" s="210">
        <v>4719</v>
      </c>
      <c r="B40" s="94" t="s">
        <v>644</v>
      </c>
      <c r="C40" s="225">
        <v>555849</v>
      </c>
      <c r="D40" s="225">
        <v>367671</v>
      </c>
      <c r="E40" s="225">
        <v>212620</v>
      </c>
      <c r="F40" s="225">
        <v>305653</v>
      </c>
      <c r="G40" s="153">
        <v>26.9</v>
      </c>
      <c r="H40" s="153">
        <v>3.54</v>
      </c>
      <c r="I40" s="225">
        <v>75513</v>
      </c>
      <c r="J40" s="679" t="s">
        <v>592</v>
      </c>
      <c r="K40" s="679"/>
    </row>
    <row r="41" spans="1:14" s="146" customFormat="1" ht="18" customHeight="1">
      <c r="A41" s="209">
        <v>4720</v>
      </c>
      <c r="B41" s="62" t="s">
        <v>621</v>
      </c>
      <c r="C41" s="226">
        <v>139989</v>
      </c>
      <c r="D41" s="226">
        <v>62238</v>
      </c>
      <c r="E41" s="226">
        <v>122671</v>
      </c>
      <c r="F41" s="226">
        <v>143019</v>
      </c>
      <c r="G41" s="100">
        <v>9.08</v>
      </c>
      <c r="H41" s="100">
        <v>5.14</v>
      </c>
      <c r="I41" s="226">
        <v>35342</v>
      </c>
      <c r="J41" s="676" t="s">
        <v>591</v>
      </c>
      <c r="K41" s="677"/>
    </row>
    <row r="42" spans="1:14" s="146" customFormat="1" ht="18" customHeight="1">
      <c r="A42" s="210">
        <v>4722</v>
      </c>
      <c r="B42" s="94" t="s">
        <v>631</v>
      </c>
      <c r="C42" s="225">
        <v>607790</v>
      </c>
      <c r="D42" s="225">
        <v>61438</v>
      </c>
      <c r="E42" s="225">
        <v>317362</v>
      </c>
      <c r="F42" s="225">
        <v>385477</v>
      </c>
      <c r="G42" s="153">
        <v>17.39</v>
      </c>
      <c r="H42" s="153">
        <v>0.28000000000000003</v>
      </c>
      <c r="I42" s="225">
        <v>29131</v>
      </c>
      <c r="J42" s="679" t="s">
        <v>590</v>
      </c>
      <c r="K42" s="679"/>
    </row>
    <row r="43" spans="1:14" s="146" customFormat="1" ht="18" customHeight="1">
      <c r="A43" s="209">
        <v>4723</v>
      </c>
      <c r="B43" s="62" t="s">
        <v>630</v>
      </c>
      <c r="C43" s="226">
        <v>10013</v>
      </c>
      <c r="D43" s="226">
        <v>2175</v>
      </c>
      <c r="E43" s="226">
        <v>182747</v>
      </c>
      <c r="F43" s="226">
        <v>208066</v>
      </c>
      <c r="G43" s="100">
        <v>10.61</v>
      </c>
      <c r="H43" s="100">
        <v>1.56</v>
      </c>
      <c r="I43" s="226">
        <v>32461</v>
      </c>
      <c r="J43" s="676" t="s">
        <v>589</v>
      </c>
      <c r="K43" s="677"/>
    </row>
    <row r="44" spans="1:14" s="146" customFormat="1" ht="18" customHeight="1">
      <c r="A44" s="210">
        <v>4724</v>
      </c>
      <c r="B44" s="94" t="s">
        <v>629</v>
      </c>
      <c r="C44" s="225">
        <v>57145</v>
      </c>
      <c r="D44" s="225">
        <v>10250</v>
      </c>
      <c r="E44" s="225">
        <v>309123</v>
      </c>
      <c r="F44" s="225">
        <v>347118</v>
      </c>
      <c r="G44" s="153">
        <v>6.02</v>
      </c>
      <c r="H44" s="153">
        <v>4.93</v>
      </c>
      <c r="I44" s="225">
        <v>46170</v>
      </c>
      <c r="J44" s="679" t="s">
        <v>588</v>
      </c>
      <c r="K44" s="679"/>
    </row>
    <row r="45" spans="1:14" s="146" customFormat="1" ht="18" customHeight="1">
      <c r="A45" s="209">
        <v>4725</v>
      </c>
      <c r="B45" s="62" t="s">
        <v>628</v>
      </c>
      <c r="C45" s="226">
        <v>3117</v>
      </c>
      <c r="D45" s="226">
        <v>1342</v>
      </c>
      <c r="E45" s="226">
        <v>70161</v>
      </c>
      <c r="F45" s="226">
        <v>81349</v>
      </c>
      <c r="G45" s="100">
        <v>5.51</v>
      </c>
      <c r="H45" s="100">
        <v>8.25</v>
      </c>
      <c r="I45" s="226">
        <v>20652</v>
      </c>
      <c r="J45" s="676" t="s">
        <v>587</v>
      </c>
      <c r="K45" s="677"/>
    </row>
    <row r="46" spans="1:14" s="146" customFormat="1" ht="18" customHeight="1">
      <c r="A46" s="210">
        <v>4726</v>
      </c>
      <c r="B46" s="94" t="s">
        <v>544</v>
      </c>
      <c r="C46" s="225">
        <v>45108</v>
      </c>
      <c r="D46" s="225">
        <v>48089</v>
      </c>
      <c r="E46" s="225">
        <v>96296</v>
      </c>
      <c r="F46" s="225">
        <v>132897</v>
      </c>
      <c r="G46" s="153">
        <v>21.06</v>
      </c>
      <c r="H46" s="153">
        <v>6.48</v>
      </c>
      <c r="I46" s="225">
        <v>47472</v>
      </c>
      <c r="J46" s="679" t="s">
        <v>554</v>
      </c>
      <c r="K46" s="679"/>
    </row>
    <row r="47" spans="1:14" s="146" customFormat="1" ht="18" customHeight="1">
      <c r="A47" s="209">
        <v>4727</v>
      </c>
      <c r="B47" s="62" t="s">
        <v>627</v>
      </c>
      <c r="C47" s="226">
        <v>37424</v>
      </c>
      <c r="D47" s="226">
        <v>10563</v>
      </c>
      <c r="E47" s="226">
        <v>194812</v>
      </c>
      <c r="F47" s="226">
        <v>253818</v>
      </c>
      <c r="G47" s="100">
        <v>17.559999999999999</v>
      </c>
      <c r="H47" s="100">
        <v>5.69</v>
      </c>
      <c r="I47" s="226">
        <v>40162</v>
      </c>
      <c r="J47" s="676" t="s">
        <v>586</v>
      </c>
      <c r="K47" s="677"/>
    </row>
    <row r="48" spans="1:14" s="146" customFormat="1" ht="18" customHeight="1">
      <c r="A48" s="210">
        <v>4728</v>
      </c>
      <c r="B48" s="94" t="s">
        <v>632</v>
      </c>
      <c r="C48" s="225">
        <v>5344</v>
      </c>
      <c r="D48" s="225">
        <v>1277</v>
      </c>
      <c r="E48" s="225">
        <v>135445</v>
      </c>
      <c r="F48" s="225">
        <v>141497</v>
      </c>
      <c r="G48" s="153">
        <v>0.68</v>
      </c>
      <c r="H48" s="153">
        <v>3.6</v>
      </c>
      <c r="I48" s="225">
        <v>27757</v>
      </c>
      <c r="J48" s="679" t="s">
        <v>585</v>
      </c>
      <c r="K48" s="679"/>
    </row>
    <row r="49" spans="1:11" s="146" customFormat="1" ht="18" customHeight="1">
      <c r="A49" s="209">
        <v>4729</v>
      </c>
      <c r="B49" s="62" t="s">
        <v>641</v>
      </c>
      <c r="C49" s="226">
        <v>135</v>
      </c>
      <c r="D49" s="226">
        <v>3825</v>
      </c>
      <c r="E49" s="226">
        <v>42426</v>
      </c>
      <c r="F49" s="226">
        <v>64707</v>
      </c>
      <c r="G49" s="100">
        <v>17.260000000000002</v>
      </c>
      <c r="H49" s="100">
        <v>17.18</v>
      </c>
      <c r="I49" s="226">
        <v>28125</v>
      </c>
      <c r="J49" s="676" t="s">
        <v>643</v>
      </c>
      <c r="K49" s="677"/>
    </row>
    <row r="50" spans="1:11" s="146" customFormat="1" ht="18" customHeight="1">
      <c r="A50" s="210">
        <v>4730</v>
      </c>
      <c r="B50" s="94" t="s">
        <v>626</v>
      </c>
      <c r="C50" s="225">
        <v>1463936</v>
      </c>
      <c r="D50" s="225">
        <v>507032</v>
      </c>
      <c r="E50" s="225">
        <v>408561</v>
      </c>
      <c r="F50" s="225">
        <v>445541</v>
      </c>
      <c r="G50" s="153">
        <v>7.97</v>
      </c>
      <c r="H50" s="153">
        <v>0.33</v>
      </c>
      <c r="I50" s="225">
        <v>94932</v>
      </c>
      <c r="J50" s="679" t="s">
        <v>584</v>
      </c>
      <c r="K50" s="679"/>
    </row>
    <row r="51" spans="1:11" s="146" customFormat="1" ht="24" customHeight="1">
      <c r="A51" s="209">
        <v>4741</v>
      </c>
      <c r="B51" s="62" t="s">
        <v>633</v>
      </c>
      <c r="C51" s="226">
        <v>621934</v>
      </c>
      <c r="D51" s="226">
        <v>337265</v>
      </c>
      <c r="E51" s="226">
        <v>271962</v>
      </c>
      <c r="F51" s="226">
        <v>307208</v>
      </c>
      <c r="G51" s="100">
        <v>7.13</v>
      </c>
      <c r="H51" s="100">
        <v>4.34</v>
      </c>
      <c r="I51" s="226">
        <v>93607</v>
      </c>
      <c r="J51" s="676" t="s">
        <v>583</v>
      </c>
      <c r="K51" s="677"/>
    </row>
    <row r="52" spans="1:11" ht="24" customHeight="1">
      <c r="A52" s="210">
        <v>4742</v>
      </c>
      <c r="B52" s="94" t="s">
        <v>705</v>
      </c>
      <c r="C52" s="225">
        <v>21308</v>
      </c>
      <c r="D52" s="225">
        <v>3614</v>
      </c>
      <c r="E52" s="225">
        <v>305291</v>
      </c>
      <c r="F52" s="225">
        <v>371288</v>
      </c>
      <c r="G52" s="153">
        <v>16.510000000000002</v>
      </c>
      <c r="H52" s="153">
        <v>1.26</v>
      </c>
      <c r="I52" s="225">
        <v>42514</v>
      </c>
      <c r="J52" s="679" t="s">
        <v>704</v>
      </c>
      <c r="K52" s="679"/>
    </row>
    <row r="53" spans="1:11" ht="24" customHeight="1">
      <c r="A53" s="209">
        <v>4751</v>
      </c>
      <c r="B53" s="62" t="s">
        <v>625</v>
      </c>
      <c r="C53" s="226">
        <v>468877</v>
      </c>
      <c r="D53" s="226">
        <v>185518</v>
      </c>
      <c r="E53" s="226">
        <v>136430</v>
      </c>
      <c r="F53" s="226">
        <v>201171</v>
      </c>
      <c r="G53" s="100">
        <v>30.28</v>
      </c>
      <c r="H53" s="100">
        <v>1.9</v>
      </c>
      <c r="I53" s="226">
        <v>37646</v>
      </c>
      <c r="J53" s="676" t="s">
        <v>582</v>
      </c>
      <c r="K53" s="677"/>
    </row>
    <row r="54" spans="1:11" ht="37.15" customHeight="1">
      <c r="A54" s="211">
        <v>4752</v>
      </c>
      <c r="B54" s="207" t="s">
        <v>624</v>
      </c>
      <c r="C54" s="227">
        <v>3908857</v>
      </c>
      <c r="D54" s="227">
        <v>1308867</v>
      </c>
      <c r="E54" s="227">
        <v>257698</v>
      </c>
      <c r="F54" s="227">
        <v>289386</v>
      </c>
      <c r="G54" s="216">
        <v>8.76</v>
      </c>
      <c r="H54" s="216">
        <v>2.19</v>
      </c>
      <c r="I54" s="227">
        <v>62500</v>
      </c>
      <c r="J54" s="694" t="s">
        <v>581</v>
      </c>
      <c r="K54" s="694"/>
    </row>
    <row r="55" spans="1:11" ht="24" customHeight="1">
      <c r="A55" s="209">
        <v>4753</v>
      </c>
      <c r="B55" s="62" t="s">
        <v>623</v>
      </c>
      <c r="C55" s="226">
        <v>56858</v>
      </c>
      <c r="D55" s="226">
        <v>44850</v>
      </c>
      <c r="E55" s="226">
        <v>113892</v>
      </c>
      <c r="F55" s="226">
        <v>167865</v>
      </c>
      <c r="G55" s="100">
        <v>27.96</v>
      </c>
      <c r="H55" s="100">
        <v>4.1900000000000004</v>
      </c>
      <c r="I55" s="226">
        <v>49558</v>
      </c>
      <c r="J55" s="676" t="s">
        <v>580</v>
      </c>
      <c r="K55" s="677"/>
    </row>
    <row r="56" spans="1:11" ht="18" customHeight="1">
      <c r="A56" s="210">
        <v>4754</v>
      </c>
      <c r="B56" s="94" t="s">
        <v>545</v>
      </c>
      <c r="C56" s="225">
        <v>595297</v>
      </c>
      <c r="D56" s="225">
        <v>261935</v>
      </c>
      <c r="E56" s="225">
        <v>215806</v>
      </c>
      <c r="F56" s="225">
        <v>308552</v>
      </c>
      <c r="G56" s="153">
        <v>27.31</v>
      </c>
      <c r="H56" s="153">
        <v>2.75</v>
      </c>
      <c r="I56" s="225">
        <v>62619</v>
      </c>
      <c r="J56" s="679" t="s">
        <v>555</v>
      </c>
      <c r="K56" s="679"/>
    </row>
    <row r="57" spans="1:11" ht="22.9" customHeight="1">
      <c r="A57" s="209">
        <v>4755</v>
      </c>
      <c r="B57" s="62" t="s">
        <v>640</v>
      </c>
      <c r="C57" s="226">
        <v>1807937</v>
      </c>
      <c r="D57" s="226">
        <v>415634</v>
      </c>
      <c r="E57" s="226">
        <v>276770</v>
      </c>
      <c r="F57" s="226">
        <v>302551</v>
      </c>
      <c r="G57" s="100">
        <v>7.29</v>
      </c>
      <c r="H57" s="100">
        <v>1.23</v>
      </c>
      <c r="I57" s="226">
        <v>50453</v>
      </c>
      <c r="J57" s="676" t="s">
        <v>579</v>
      </c>
      <c r="K57" s="677"/>
    </row>
    <row r="58" spans="1:11" ht="18" customHeight="1">
      <c r="A58" s="210">
        <v>4756</v>
      </c>
      <c r="B58" s="94" t="s">
        <v>634</v>
      </c>
      <c r="C58" s="225">
        <v>43914</v>
      </c>
      <c r="D58" s="225">
        <v>12986</v>
      </c>
      <c r="E58" s="225">
        <v>136076</v>
      </c>
      <c r="F58" s="225">
        <v>145615</v>
      </c>
      <c r="G58" s="153">
        <v>4.9400000000000004</v>
      </c>
      <c r="H58" s="153">
        <v>1.61</v>
      </c>
      <c r="I58" s="225">
        <v>30701</v>
      </c>
      <c r="J58" s="679" t="s">
        <v>578</v>
      </c>
      <c r="K58" s="679"/>
    </row>
    <row r="59" spans="1:11" ht="22.9" customHeight="1">
      <c r="A59" s="209">
        <v>4761</v>
      </c>
      <c r="B59" s="62" t="s">
        <v>635</v>
      </c>
      <c r="C59" s="226">
        <v>443414</v>
      </c>
      <c r="D59" s="226">
        <v>66510</v>
      </c>
      <c r="E59" s="226">
        <v>399698</v>
      </c>
      <c r="F59" s="226">
        <v>444056</v>
      </c>
      <c r="G59" s="100">
        <v>9.01</v>
      </c>
      <c r="H59" s="100">
        <v>0.98</v>
      </c>
      <c r="I59" s="226">
        <v>51359</v>
      </c>
      <c r="J59" s="676" t="s">
        <v>577</v>
      </c>
      <c r="K59" s="677"/>
    </row>
    <row r="60" spans="1:11" ht="18" customHeight="1">
      <c r="A60" s="210">
        <v>4763</v>
      </c>
      <c r="B60" s="94" t="s">
        <v>637</v>
      </c>
      <c r="C60" s="225">
        <v>97220</v>
      </c>
      <c r="D60" s="225">
        <v>53151</v>
      </c>
      <c r="E60" s="225">
        <v>185855</v>
      </c>
      <c r="F60" s="225">
        <v>281802</v>
      </c>
      <c r="G60" s="153">
        <v>32.71</v>
      </c>
      <c r="H60" s="153">
        <v>1.34</v>
      </c>
      <c r="I60" s="225">
        <v>52729</v>
      </c>
      <c r="J60" s="679" t="s">
        <v>575</v>
      </c>
      <c r="K60" s="679"/>
    </row>
    <row r="61" spans="1:11" ht="18" customHeight="1">
      <c r="A61" s="209">
        <v>4764</v>
      </c>
      <c r="B61" s="62" t="s">
        <v>622</v>
      </c>
      <c r="C61" s="226">
        <v>9868</v>
      </c>
      <c r="D61" s="226">
        <v>28224</v>
      </c>
      <c r="E61" s="226">
        <v>107877</v>
      </c>
      <c r="F61" s="226">
        <v>174077</v>
      </c>
      <c r="G61" s="100">
        <v>32.880000000000003</v>
      </c>
      <c r="H61" s="100">
        <v>5.15</v>
      </c>
      <c r="I61" s="226">
        <v>74273</v>
      </c>
      <c r="J61" s="676" t="s">
        <v>574</v>
      </c>
      <c r="K61" s="677"/>
    </row>
    <row r="62" spans="1:11" ht="39.6" customHeight="1">
      <c r="A62" s="210">
        <v>4771</v>
      </c>
      <c r="B62" s="94" t="s">
        <v>638</v>
      </c>
      <c r="C62" s="225">
        <v>1095023</v>
      </c>
      <c r="D62" s="225">
        <v>535256</v>
      </c>
      <c r="E62" s="225">
        <v>167995</v>
      </c>
      <c r="F62" s="225">
        <v>226767</v>
      </c>
      <c r="G62" s="153">
        <v>24.04</v>
      </c>
      <c r="H62" s="153">
        <v>1.88</v>
      </c>
      <c r="I62" s="225">
        <v>52404</v>
      </c>
      <c r="J62" s="679" t="s">
        <v>573</v>
      </c>
      <c r="K62" s="679"/>
    </row>
    <row r="63" spans="1:11" ht="30" customHeight="1">
      <c r="A63" s="209">
        <v>4772</v>
      </c>
      <c r="B63" s="62" t="s">
        <v>639</v>
      </c>
      <c r="C63" s="226">
        <v>835600</v>
      </c>
      <c r="D63" s="226">
        <v>235502</v>
      </c>
      <c r="E63" s="226">
        <v>370401</v>
      </c>
      <c r="F63" s="226">
        <v>434464</v>
      </c>
      <c r="G63" s="100">
        <v>12.96</v>
      </c>
      <c r="H63" s="100">
        <v>1.78</v>
      </c>
      <c r="I63" s="226">
        <v>80486</v>
      </c>
      <c r="J63" s="676" t="s">
        <v>572</v>
      </c>
      <c r="K63" s="677"/>
    </row>
    <row r="64" spans="1:11" ht="18" customHeight="1">
      <c r="A64" s="210">
        <v>4774</v>
      </c>
      <c r="B64" s="94" t="s">
        <v>546</v>
      </c>
      <c r="C64" s="225">
        <v>218</v>
      </c>
      <c r="D64" s="225">
        <v>1430</v>
      </c>
      <c r="E64" s="225">
        <v>24312</v>
      </c>
      <c r="F64" s="225">
        <v>37803</v>
      </c>
      <c r="G64" s="153">
        <v>29.6</v>
      </c>
      <c r="H64" s="153">
        <v>6.08</v>
      </c>
      <c r="I64" s="225">
        <v>19327</v>
      </c>
      <c r="J64" s="679" t="s">
        <v>556</v>
      </c>
      <c r="K64" s="679"/>
    </row>
    <row r="65" spans="1:11" ht="29.25" customHeight="1">
      <c r="A65" s="209">
        <v>4775</v>
      </c>
      <c r="B65" s="62" t="s">
        <v>568</v>
      </c>
      <c r="C65" s="226">
        <v>1557435</v>
      </c>
      <c r="D65" s="226">
        <v>211145</v>
      </c>
      <c r="E65" s="226">
        <v>519731</v>
      </c>
      <c r="F65" s="226">
        <v>575999</v>
      </c>
      <c r="G65" s="100">
        <v>6.94</v>
      </c>
      <c r="H65" s="100">
        <v>2.83</v>
      </c>
      <c r="I65" s="226">
        <v>60207</v>
      </c>
      <c r="J65" s="676" t="s">
        <v>571</v>
      </c>
      <c r="K65" s="677"/>
    </row>
    <row r="66" spans="1:11" ht="19.5" customHeight="1">
      <c r="A66" s="210">
        <v>4776</v>
      </c>
      <c r="B66" s="94" t="s">
        <v>567</v>
      </c>
      <c r="C66" s="225">
        <v>-9517</v>
      </c>
      <c r="D66" s="225">
        <v>60836</v>
      </c>
      <c r="E66" s="225">
        <v>32819</v>
      </c>
      <c r="F66" s="225">
        <v>100680</v>
      </c>
      <c r="G66" s="153">
        <v>21.58</v>
      </c>
      <c r="H66" s="153">
        <v>45.82</v>
      </c>
      <c r="I66" s="225">
        <v>34351</v>
      </c>
      <c r="J66" s="679" t="s">
        <v>570</v>
      </c>
      <c r="K66" s="679"/>
    </row>
    <row r="67" spans="1:11" ht="18" customHeight="1">
      <c r="A67" s="209">
        <v>4777</v>
      </c>
      <c r="B67" s="62" t="s">
        <v>566</v>
      </c>
      <c r="C67" s="226">
        <v>56351</v>
      </c>
      <c r="D67" s="226">
        <v>7908</v>
      </c>
      <c r="E67" s="226">
        <v>384948</v>
      </c>
      <c r="F67" s="226">
        <v>410103</v>
      </c>
      <c r="G67" s="100">
        <v>4.01</v>
      </c>
      <c r="H67" s="100">
        <v>2.13</v>
      </c>
      <c r="I67" s="226">
        <v>47353</v>
      </c>
      <c r="J67" s="676" t="s">
        <v>569</v>
      </c>
      <c r="K67" s="677"/>
    </row>
    <row r="68" spans="1:11" ht="30" customHeight="1">
      <c r="A68" s="210">
        <v>4779</v>
      </c>
      <c r="B68" s="94" t="s">
        <v>565</v>
      </c>
      <c r="C68" s="225">
        <v>346310</v>
      </c>
      <c r="D68" s="225">
        <v>175924</v>
      </c>
      <c r="E68" s="225">
        <v>167994</v>
      </c>
      <c r="F68" s="225">
        <v>201419</v>
      </c>
      <c r="G68" s="153">
        <v>14.88</v>
      </c>
      <c r="H68" s="153">
        <v>1.72</v>
      </c>
      <c r="I68" s="225">
        <v>54908</v>
      </c>
      <c r="J68" s="679" t="s">
        <v>642</v>
      </c>
      <c r="K68" s="679"/>
    </row>
    <row r="69" spans="1:11" ht="18" customHeight="1">
      <c r="A69" s="209">
        <v>4789</v>
      </c>
      <c r="B69" s="62" t="s">
        <v>728</v>
      </c>
      <c r="C69" s="226">
        <v>1322</v>
      </c>
      <c r="D69" s="226">
        <v>5773</v>
      </c>
      <c r="E69" s="226">
        <v>83610</v>
      </c>
      <c r="F69" s="226">
        <v>125350</v>
      </c>
      <c r="G69" s="100">
        <v>32.79</v>
      </c>
      <c r="H69" s="100">
        <v>0.51</v>
      </c>
      <c r="I69" s="226">
        <v>67920</v>
      </c>
      <c r="J69" s="676" t="s">
        <v>727</v>
      </c>
      <c r="K69" s="677"/>
    </row>
    <row r="70" spans="1:11" s="146" customFormat="1" ht="33.6" customHeight="1">
      <c r="A70" s="695" t="s">
        <v>207</v>
      </c>
      <c r="B70" s="696"/>
      <c r="C70" s="228">
        <v>28662104</v>
      </c>
      <c r="D70" s="228">
        <v>9145814</v>
      </c>
      <c r="E70" s="228">
        <v>230247</v>
      </c>
      <c r="F70" s="228">
        <v>274365</v>
      </c>
      <c r="G70" s="281">
        <v>13.28</v>
      </c>
      <c r="H70" s="228">
        <v>2.81</v>
      </c>
      <c r="I70" s="279">
        <v>52927</v>
      </c>
      <c r="J70" s="697" t="s">
        <v>204</v>
      </c>
      <c r="K70" s="698"/>
    </row>
    <row r="71" spans="1:11" ht="15">
      <c r="A71" s="150" t="s">
        <v>465</v>
      </c>
      <c r="B71" s="146"/>
      <c r="C71" s="146"/>
      <c r="D71" s="146"/>
      <c r="E71" s="146"/>
      <c r="F71" s="146"/>
      <c r="G71" s="146"/>
      <c r="H71" s="146"/>
      <c r="I71" s="146"/>
      <c r="J71" s="146"/>
      <c r="K71" s="151" t="s">
        <v>199</v>
      </c>
    </row>
  </sheetData>
  <mergeCells count="84">
    <mergeCell ref="J18:K18"/>
    <mergeCell ref="A7:K7"/>
    <mergeCell ref="A8:B8"/>
    <mergeCell ref="C8:I8"/>
    <mergeCell ref="J8:K8"/>
    <mergeCell ref="A9:A12"/>
    <mergeCell ref="B9:B12"/>
    <mergeCell ref="C9:D9"/>
    <mergeCell ref="C10:D10"/>
    <mergeCell ref="E11:E12"/>
    <mergeCell ref="F11:F12"/>
    <mergeCell ref="G11:G12"/>
    <mergeCell ref="E9:E10"/>
    <mergeCell ref="F9:F10"/>
    <mergeCell ref="G9:G10"/>
    <mergeCell ref="H9:H10"/>
    <mergeCell ref="A6:K6"/>
    <mergeCell ref="A1:K1"/>
    <mergeCell ref="A2:K2"/>
    <mergeCell ref="A3:K3"/>
    <mergeCell ref="A4:K4"/>
    <mergeCell ref="A5:K5"/>
    <mergeCell ref="I9:I10"/>
    <mergeCell ref="J9:K12"/>
    <mergeCell ref="I11:I12"/>
    <mergeCell ref="J13:K13"/>
    <mergeCell ref="J14:K14"/>
    <mergeCell ref="J15:K15"/>
    <mergeCell ref="J16:K16"/>
    <mergeCell ref="J17:K17"/>
    <mergeCell ref="H11:H12"/>
    <mergeCell ref="J30:K30"/>
    <mergeCell ref="J19:K19"/>
    <mergeCell ref="J20:K20"/>
    <mergeCell ref="J21:K21"/>
    <mergeCell ref="J22:K22"/>
    <mergeCell ref="J23:K23"/>
    <mergeCell ref="J24:K24"/>
    <mergeCell ref="J25:K25"/>
    <mergeCell ref="J26:K26"/>
    <mergeCell ref="J27:K27"/>
    <mergeCell ref="J28:K28"/>
    <mergeCell ref="J29:K29"/>
    <mergeCell ref="J43:K43"/>
    <mergeCell ref="J31:K31"/>
    <mergeCell ref="J32:K32"/>
    <mergeCell ref="J33:K33"/>
    <mergeCell ref="J35:K35"/>
    <mergeCell ref="J36:K36"/>
    <mergeCell ref="J37:K37"/>
    <mergeCell ref="J38:K38"/>
    <mergeCell ref="J39:K39"/>
    <mergeCell ref="J40:K40"/>
    <mergeCell ref="J41:K41"/>
    <mergeCell ref="J42:K42"/>
    <mergeCell ref="J34:K34"/>
    <mergeCell ref="J55:K55"/>
    <mergeCell ref="J44:K44"/>
    <mergeCell ref="J45:K45"/>
    <mergeCell ref="J46:K46"/>
    <mergeCell ref="J47:K47"/>
    <mergeCell ref="J48:K48"/>
    <mergeCell ref="J49:K49"/>
    <mergeCell ref="J50:K50"/>
    <mergeCell ref="J51:K51"/>
    <mergeCell ref="J52:K52"/>
    <mergeCell ref="J53:K53"/>
    <mergeCell ref="J54:K54"/>
    <mergeCell ref="A70:B70"/>
    <mergeCell ref="J70:K70"/>
    <mergeCell ref="J56:K56"/>
    <mergeCell ref="J57:K57"/>
    <mergeCell ref="J59:K59"/>
    <mergeCell ref="J60:K60"/>
    <mergeCell ref="J61:K61"/>
    <mergeCell ref="J62:K62"/>
    <mergeCell ref="J63:K63"/>
    <mergeCell ref="J64:K64"/>
    <mergeCell ref="J65:K65"/>
    <mergeCell ref="J66:K66"/>
    <mergeCell ref="J67:K67"/>
    <mergeCell ref="J58:K58"/>
    <mergeCell ref="J68:K68"/>
    <mergeCell ref="J69:K69"/>
  </mergeCells>
  <printOptions horizontalCentered="1"/>
  <pageMargins left="0" right="0" top="0.19685039370078741" bottom="0" header="0.51181102362204722" footer="0.51181102362204722"/>
  <pageSetup paperSize="9" scale="80" orientation="landscape" r:id="rId1"/>
  <headerFooter alignWithMargins="0"/>
  <rowBreaks count="2" manualBreakCount="2">
    <brk id="32" max="10" man="1"/>
    <brk id="54" max="10"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2"/>
  <sheetViews>
    <sheetView tabSelected="1" view="pageBreakPreview" topLeftCell="A2" zoomScaleSheetLayoutView="100" workbookViewId="0">
      <selection activeCell="H45" sqref="H45"/>
    </sheetView>
  </sheetViews>
  <sheetFormatPr defaultRowHeight="14.25"/>
  <cols>
    <col min="1" max="1" width="64.5" customWidth="1"/>
    <col min="2" max="2" width="12.75" customWidth="1"/>
    <col min="3" max="3" width="64.625" customWidth="1"/>
    <col min="4" max="4" width="12.75" customWidth="1"/>
  </cols>
  <sheetData>
    <row r="1" spans="1:5" ht="265.89999999999998" customHeight="1"/>
    <row r="2" spans="1:5" ht="183" customHeight="1">
      <c r="A2" s="187" t="s">
        <v>524</v>
      </c>
      <c r="C2" s="187"/>
      <c r="D2" s="187"/>
      <c r="E2" s="187"/>
    </row>
  </sheetData>
  <phoneticPr fontId="18" type="noConversion"/>
  <printOptions horizontalCentered="1" verticalCentered="1"/>
  <pageMargins left="0.7" right="0.7" top="0.75" bottom="0.75" header="0.3" footer="0.3"/>
  <pageSetup paperSize="9" orientation="landscape" r:id="rId1"/>
  <rowBreaks count="2" manualBreakCount="2">
    <brk id="1" man="1"/>
    <brk id="2"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4"/>
  <sheetViews>
    <sheetView tabSelected="1" view="pageBreakPreview" zoomScaleNormal="100" zoomScaleSheetLayoutView="100" workbookViewId="0">
      <selection activeCell="H45" sqref="H45"/>
    </sheetView>
  </sheetViews>
  <sheetFormatPr defaultColWidth="9.125" defaultRowHeight="14.25"/>
  <cols>
    <col min="1" max="1" width="7.625" style="2" customWidth="1"/>
    <col min="2" max="2" width="20.625" style="1" customWidth="1"/>
    <col min="3" max="6" width="6.625" style="1" customWidth="1"/>
    <col min="7" max="7" width="6.375" style="1" customWidth="1"/>
    <col min="8" max="8" width="7.125" style="1" customWidth="1"/>
    <col min="9" max="11" width="6.625" style="1" customWidth="1"/>
    <col min="12" max="12" width="20.625" style="1" customWidth="1"/>
    <col min="13" max="13" width="7.625" style="1" customWidth="1"/>
    <col min="14" max="16384" width="9.125" style="1"/>
  </cols>
  <sheetData>
    <row r="1" spans="1:13" s="3" customFormat="1" ht="47.25" customHeight="1">
      <c r="A1" s="514"/>
      <c r="B1" s="514"/>
      <c r="C1" s="514"/>
      <c r="D1" s="514"/>
      <c r="E1" s="514"/>
      <c r="F1" s="514"/>
      <c r="G1" s="514"/>
      <c r="H1" s="514"/>
      <c r="I1" s="514"/>
      <c r="J1" s="514"/>
      <c r="K1" s="514"/>
      <c r="L1" s="514"/>
      <c r="M1" s="514"/>
    </row>
    <row r="2" spans="1:13" s="7" customFormat="1" ht="18">
      <c r="A2" s="11"/>
      <c r="B2" s="515" t="s">
        <v>112</v>
      </c>
      <c r="C2" s="515"/>
      <c r="D2" s="515"/>
      <c r="E2" s="515"/>
      <c r="F2" s="515"/>
      <c r="G2" s="515"/>
      <c r="H2" s="515"/>
      <c r="I2" s="515"/>
      <c r="J2" s="515"/>
      <c r="K2" s="515"/>
      <c r="L2" s="515"/>
    </row>
    <row r="3" spans="1:13" s="7" customFormat="1" ht="16.5" customHeight="1">
      <c r="A3" s="11"/>
      <c r="B3" s="515" t="s">
        <v>101</v>
      </c>
      <c r="C3" s="515"/>
      <c r="D3" s="515"/>
      <c r="E3" s="515"/>
      <c r="F3" s="515"/>
      <c r="G3" s="515"/>
      <c r="H3" s="515"/>
      <c r="I3" s="515"/>
      <c r="J3" s="515"/>
      <c r="K3" s="515"/>
      <c r="L3" s="515"/>
    </row>
    <row r="4" spans="1:13" s="7" customFormat="1" ht="16.5" customHeight="1">
      <c r="A4" s="515" t="s">
        <v>653</v>
      </c>
      <c r="B4" s="515"/>
      <c r="C4" s="515"/>
      <c r="D4" s="515"/>
      <c r="E4" s="515"/>
      <c r="F4" s="515"/>
      <c r="G4" s="515"/>
      <c r="H4" s="515"/>
      <c r="I4" s="515"/>
      <c r="J4" s="515"/>
      <c r="K4" s="515"/>
      <c r="L4" s="515"/>
      <c r="M4" s="515"/>
    </row>
    <row r="5" spans="1:13" s="7" customFormat="1" ht="15.75">
      <c r="A5" s="11"/>
      <c r="B5" s="496" t="s">
        <v>113</v>
      </c>
      <c r="C5" s="496"/>
      <c r="D5" s="496"/>
      <c r="E5" s="496"/>
      <c r="F5" s="496"/>
      <c r="G5" s="496"/>
      <c r="H5" s="496"/>
      <c r="I5" s="496"/>
      <c r="J5" s="496"/>
      <c r="K5" s="496"/>
      <c r="L5" s="496"/>
    </row>
    <row r="6" spans="1:13" s="7" customFormat="1" ht="15.75">
      <c r="A6" s="11"/>
      <c r="B6" s="496" t="s">
        <v>262</v>
      </c>
      <c r="C6" s="496"/>
      <c r="D6" s="496"/>
      <c r="E6" s="496"/>
      <c r="F6" s="496"/>
      <c r="G6" s="496"/>
      <c r="H6" s="496"/>
      <c r="I6" s="496"/>
      <c r="J6" s="496"/>
      <c r="K6" s="496"/>
      <c r="L6" s="496"/>
    </row>
    <row r="7" spans="1:13" s="7" customFormat="1" ht="15.75">
      <c r="A7" s="496" t="s">
        <v>654</v>
      </c>
      <c r="B7" s="496"/>
      <c r="C7" s="496"/>
      <c r="D7" s="496"/>
      <c r="E7" s="496"/>
      <c r="F7" s="496"/>
      <c r="G7" s="496"/>
      <c r="H7" s="496"/>
      <c r="I7" s="496"/>
      <c r="J7" s="496"/>
      <c r="K7" s="496"/>
      <c r="L7" s="496"/>
      <c r="M7" s="496"/>
    </row>
    <row r="8" spans="1:13" s="7" customFormat="1" ht="15.75">
      <c r="A8" s="497" t="s">
        <v>687</v>
      </c>
      <c r="B8" s="497"/>
      <c r="C8" s="13"/>
      <c r="D8" s="13"/>
      <c r="E8" s="13"/>
      <c r="F8" s="13"/>
      <c r="G8" s="195">
        <v>2018</v>
      </c>
      <c r="H8" s="64"/>
      <c r="I8" s="196"/>
      <c r="J8" s="13"/>
      <c r="K8" s="194"/>
      <c r="L8" s="499" t="s">
        <v>317</v>
      </c>
      <c r="M8" s="499"/>
    </row>
    <row r="9" spans="1:13" customFormat="1" ht="18.75" customHeight="1">
      <c r="A9" s="500" t="s">
        <v>447</v>
      </c>
      <c r="B9" s="503" t="s">
        <v>210</v>
      </c>
      <c r="C9" s="645" t="s">
        <v>204</v>
      </c>
      <c r="D9" s="646"/>
      <c r="E9" s="647"/>
      <c r="F9" s="645" t="s">
        <v>115</v>
      </c>
      <c r="G9" s="646"/>
      <c r="H9" s="647"/>
      <c r="I9" s="645" t="s">
        <v>201</v>
      </c>
      <c r="J9" s="646"/>
      <c r="K9" s="647"/>
      <c r="L9" s="506" t="s">
        <v>375</v>
      </c>
      <c r="M9" s="506"/>
    </row>
    <row r="10" spans="1:13" customFormat="1" ht="18.75" customHeight="1">
      <c r="A10" s="501"/>
      <c r="B10" s="504"/>
      <c r="C10" s="532" t="s">
        <v>207</v>
      </c>
      <c r="D10" s="532"/>
      <c r="E10" s="532"/>
      <c r="F10" s="532" t="s">
        <v>225</v>
      </c>
      <c r="G10" s="532"/>
      <c r="H10" s="532"/>
      <c r="I10" s="532" t="s">
        <v>516</v>
      </c>
      <c r="J10" s="532"/>
      <c r="K10" s="532"/>
      <c r="L10" s="509"/>
      <c r="M10" s="509"/>
    </row>
    <row r="11" spans="1:13" customFormat="1" ht="20.25" customHeight="1">
      <c r="A11" s="501"/>
      <c r="B11" s="504"/>
      <c r="C11" s="202" t="s">
        <v>204</v>
      </c>
      <c r="D11" s="202" t="s">
        <v>219</v>
      </c>
      <c r="E11" s="202" t="s">
        <v>220</v>
      </c>
      <c r="F11" s="202" t="s">
        <v>204</v>
      </c>
      <c r="G11" s="202" t="s">
        <v>219</v>
      </c>
      <c r="H11" s="202" t="s">
        <v>220</v>
      </c>
      <c r="I11" s="202" t="s">
        <v>204</v>
      </c>
      <c r="J11" s="202" t="s">
        <v>219</v>
      </c>
      <c r="K11" s="202" t="s">
        <v>220</v>
      </c>
      <c r="L11" s="509"/>
      <c r="M11" s="509"/>
    </row>
    <row r="12" spans="1:13" customFormat="1" ht="20.25" customHeight="1">
      <c r="A12" s="502"/>
      <c r="B12" s="505"/>
      <c r="C12" s="200" t="s">
        <v>207</v>
      </c>
      <c r="D12" s="200" t="s">
        <v>221</v>
      </c>
      <c r="E12" s="200" t="s">
        <v>222</v>
      </c>
      <c r="F12" s="200" t="s">
        <v>207</v>
      </c>
      <c r="G12" s="200" t="s">
        <v>221</v>
      </c>
      <c r="H12" s="200" t="s">
        <v>222</v>
      </c>
      <c r="I12" s="200" t="s">
        <v>207</v>
      </c>
      <c r="J12" s="200" t="s">
        <v>221</v>
      </c>
      <c r="K12" s="200" t="s">
        <v>222</v>
      </c>
      <c r="L12" s="510"/>
      <c r="M12" s="510"/>
    </row>
    <row r="13" spans="1:13" customFormat="1" ht="57" customHeight="1" thickBot="1">
      <c r="A13" s="54">
        <v>45</v>
      </c>
      <c r="B13" s="58" t="s">
        <v>532</v>
      </c>
      <c r="C13" s="158">
        <f>SUM('3'!C13+'17'!C13)</f>
        <v>19619</v>
      </c>
      <c r="D13" s="158">
        <f>SUM('3'!D13+'17'!D13)</f>
        <v>656</v>
      </c>
      <c r="E13" s="158">
        <f>SUM('3'!E13+'17'!E13)</f>
        <v>18963</v>
      </c>
      <c r="F13" s="158">
        <f>SUM('3'!F13+'17'!F13)</f>
        <v>19167</v>
      </c>
      <c r="G13" s="158">
        <f>SUM('3'!G13+'17'!G13)</f>
        <v>648</v>
      </c>
      <c r="H13" s="159">
        <f>SUM('3'!H13+'17'!H13)</f>
        <v>18519</v>
      </c>
      <c r="I13" s="158">
        <f>SUM('3'!I13+'17'!I13)</f>
        <v>452</v>
      </c>
      <c r="J13" s="159">
        <f>SUM('3'!J13+'17'!J13)</f>
        <v>8</v>
      </c>
      <c r="K13" s="159">
        <f>SUM('3'!K13+'17'!K13)</f>
        <v>444</v>
      </c>
      <c r="L13" s="512" t="s">
        <v>537</v>
      </c>
      <c r="M13" s="512"/>
    </row>
    <row r="14" spans="1:13" customFormat="1" ht="57" customHeight="1" thickBot="1">
      <c r="A14" s="56">
        <v>46</v>
      </c>
      <c r="B14" s="59" t="s">
        <v>533</v>
      </c>
      <c r="C14" s="160">
        <f>SUM('3'!C14+'17'!C14)</f>
        <v>34899</v>
      </c>
      <c r="D14" s="160">
        <f>SUM('3'!D14+'17'!D14)</f>
        <v>2114</v>
      </c>
      <c r="E14" s="160">
        <f>SUM('3'!E14+'17'!E14)</f>
        <v>32785</v>
      </c>
      <c r="F14" s="160">
        <f>SUM('3'!F14+'17'!F14)</f>
        <v>34588</v>
      </c>
      <c r="G14" s="160">
        <f>SUM('3'!G14+'17'!G14)</f>
        <v>2089</v>
      </c>
      <c r="H14" s="161">
        <f>SUM('3'!H14+'17'!H14)</f>
        <v>32499</v>
      </c>
      <c r="I14" s="160">
        <f>K14+J14</f>
        <v>311</v>
      </c>
      <c r="J14" s="161">
        <f>SUM('3'!J14+'17'!J14)</f>
        <v>25</v>
      </c>
      <c r="K14" s="161">
        <v>286</v>
      </c>
      <c r="L14" s="513" t="s">
        <v>536</v>
      </c>
      <c r="M14" s="513"/>
    </row>
    <row r="15" spans="1:13" customFormat="1" ht="57" customHeight="1">
      <c r="A15" s="55">
        <v>47</v>
      </c>
      <c r="B15" s="65" t="s">
        <v>534</v>
      </c>
      <c r="C15" s="162">
        <f>SUM('3'!C15+'17'!C15)</f>
        <v>158017</v>
      </c>
      <c r="D15" s="162">
        <f>SUM('3'!D15+'17'!D15)</f>
        <v>17408</v>
      </c>
      <c r="E15" s="162">
        <f>SUM('3'!E15+'17'!E15)</f>
        <v>140609</v>
      </c>
      <c r="F15" s="162">
        <f>SUM('3'!F15+'17'!F15)</f>
        <v>155863</v>
      </c>
      <c r="G15" s="162">
        <f>SUM('3'!G15+'17'!G15)</f>
        <v>17122</v>
      </c>
      <c r="H15" s="163">
        <f>SUM('3'!H15+'17'!H15)</f>
        <v>138741</v>
      </c>
      <c r="I15" s="162">
        <f>SUM('3'!I15+'17'!I15)</f>
        <v>2154</v>
      </c>
      <c r="J15" s="163">
        <f>SUM('3'!J15+'17'!J15)</f>
        <v>286</v>
      </c>
      <c r="K15" s="163">
        <f>SUM('3'!K15+'17'!K15)</f>
        <v>1868</v>
      </c>
      <c r="L15" s="493" t="s">
        <v>535</v>
      </c>
      <c r="M15" s="493"/>
    </row>
    <row r="16" spans="1:13" customFormat="1" ht="57" customHeight="1">
      <c r="A16" s="494" t="s">
        <v>207</v>
      </c>
      <c r="B16" s="494" t="s">
        <v>207</v>
      </c>
      <c r="C16" s="164">
        <f>SUM('3'!C16+'17'!C16)</f>
        <v>212535</v>
      </c>
      <c r="D16" s="164">
        <f>SUM('3'!D16+'17'!D16)</f>
        <v>20178</v>
      </c>
      <c r="E16" s="164">
        <f>SUM('3'!E16+'17'!E16)</f>
        <v>192357</v>
      </c>
      <c r="F16" s="164">
        <f>SUM('3'!F16+'17'!F16)</f>
        <v>209618</v>
      </c>
      <c r="G16" s="164">
        <f>SUM('3'!G16+'17'!G16)</f>
        <v>19859</v>
      </c>
      <c r="H16" s="164">
        <f>SUM('3'!H16+'17'!H16)</f>
        <v>189759</v>
      </c>
      <c r="I16" s="164">
        <f>SUM('3'!I16+'17'!I16)</f>
        <v>2917</v>
      </c>
      <c r="J16" s="164">
        <f>SUM('3'!J16+'17'!J16)</f>
        <v>319</v>
      </c>
      <c r="K16" s="164">
        <f>SUM('3'!K16+'17'!K16)</f>
        <v>2598</v>
      </c>
      <c r="L16" s="495" t="s">
        <v>204</v>
      </c>
      <c r="M16" s="495"/>
    </row>
    <row r="19" spans="1:10" ht="16.5">
      <c r="A19" s="1"/>
      <c r="B19" s="440"/>
      <c r="C19" s="440"/>
      <c r="D19" s="440"/>
      <c r="E19" s="440"/>
      <c r="F19" s="440"/>
      <c r="G19" s="440"/>
      <c r="H19" s="440"/>
      <c r="I19" s="440"/>
      <c r="J19" s="440"/>
    </row>
    <row r="20" spans="1:10">
      <c r="A20" s="1"/>
    </row>
    <row r="21" spans="1:10">
      <c r="A21" s="1"/>
    </row>
    <row r="22" spans="1:10">
      <c r="A22" s="1"/>
    </row>
    <row r="23" spans="1:10">
      <c r="A23" s="1"/>
    </row>
    <row r="24" spans="1:10">
      <c r="A24" s="1"/>
    </row>
  </sheetData>
  <mergeCells count="23">
    <mergeCell ref="A16:B16"/>
    <mergeCell ref="L15:M15"/>
    <mergeCell ref="L16:M16"/>
    <mergeCell ref="A8:B8"/>
    <mergeCell ref="L13:M13"/>
    <mergeCell ref="L14:M14"/>
    <mergeCell ref="I10:K10"/>
    <mergeCell ref="I9:K9"/>
    <mergeCell ref="F9:H9"/>
    <mergeCell ref="A9:A12"/>
    <mergeCell ref="L9:M12"/>
    <mergeCell ref="C10:E10"/>
    <mergeCell ref="A1:M1"/>
    <mergeCell ref="B2:L2"/>
    <mergeCell ref="C9:E9"/>
    <mergeCell ref="L8:M8"/>
    <mergeCell ref="F10:H10"/>
    <mergeCell ref="B9:B12"/>
    <mergeCell ref="B3:L3"/>
    <mergeCell ref="B5:L5"/>
    <mergeCell ref="B6:L6"/>
    <mergeCell ref="A4:M4"/>
    <mergeCell ref="A7:M7"/>
  </mergeCells>
  <phoneticPr fontId="18" type="noConversion"/>
  <printOptions horizontalCentered="1" verticalCentered="1"/>
  <pageMargins left="0" right="0" top="0" bottom="0" header="0.31496062992125984" footer="0.31496062992125984"/>
  <pageSetup paperSize="9"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76"/>
  <sheetViews>
    <sheetView tabSelected="1" view="pageBreakPreview" topLeftCell="A31" zoomScaleSheetLayoutView="100" workbookViewId="0">
      <selection activeCell="H45" sqref="H45"/>
    </sheetView>
  </sheetViews>
  <sheetFormatPr defaultColWidth="9.125" defaultRowHeight="14.25"/>
  <cols>
    <col min="1" max="1" width="5.75" style="14" customWidth="1"/>
    <col min="2" max="2" width="35.75" style="7" customWidth="1"/>
    <col min="3" max="11" width="7.75" style="7" customWidth="1"/>
    <col min="12" max="12" width="35.75" style="7" customWidth="1"/>
    <col min="13" max="13" width="5.75" style="7" customWidth="1"/>
    <col min="14" max="16384" width="9.125" style="7"/>
  </cols>
  <sheetData>
    <row r="1" spans="1:13" s="3" customFormat="1" ht="23.25" customHeight="1">
      <c r="A1" s="514"/>
      <c r="B1" s="514"/>
      <c r="C1" s="514"/>
      <c r="D1" s="514"/>
      <c r="E1" s="514"/>
      <c r="F1" s="514"/>
      <c r="G1" s="514"/>
      <c r="H1" s="514"/>
      <c r="I1" s="514"/>
      <c r="J1" s="514"/>
      <c r="K1" s="514"/>
      <c r="L1" s="514"/>
      <c r="M1" s="514"/>
    </row>
    <row r="2" spans="1:13" ht="18" customHeight="1">
      <c r="A2" s="515" t="s">
        <v>112</v>
      </c>
      <c r="B2" s="515"/>
      <c r="C2" s="515"/>
      <c r="D2" s="515"/>
      <c r="E2" s="515"/>
      <c r="F2" s="515"/>
      <c r="G2" s="515"/>
      <c r="H2" s="515"/>
      <c r="I2" s="515"/>
      <c r="J2" s="515"/>
      <c r="K2" s="515"/>
      <c r="L2" s="515"/>
      <c r="M2" s="515"/>
    </row>
    <row r="3" spans="1:13" ht="16.5" customHeight="1">
      <c r="A3" s="515" t="s">
        <v>49</v>
      </c>
      <c r="B3" s="515"/>
      <c r="C3" s="515"/>
      <c r="D3" s="515"/>
      <c r="E3" s="515"/>
      <c r="F3" s="515"/>
      <c r="G3" s="515"/>
      <c r="H3" s="515"/>
      <c r="I3" s="515"/>
      <c r="J3" s="515"/>
      <c r="K3" s="515"/>
      <c r="L3" s="515"/>
      <c r="M3" s="515"/>
    </row>
    <row r="4" spans="1:13" ht="16.5" customHeight="1">
      <c r="A4" s="515" t="s">
        <v>655</v>
      </c>
      <c r="B4" s="515"/>
      <c r="C4" s="515"/>
      <c r="D4" s="515"/>
      <c r="E4" s="515"/>
      <c r="F4" s="515"/>
      <c r="G4" s="515"/>
      <c r="H4" s="515"/>
      <c r="I4" s="515"/>
      <c r="J4" s="515"/>
      <c r="K4" s="515"/>
      <c r="L4" s="515"/>
      <c r="M4" s="515"/>
    </row>
    <row r="5" spans="1:13" ht="15.75" customHeight="1">
      <c r="A5" s="496" t="s">
        <v>113</v>
      </c>
      <c r="B5" s="496"/>
      <c r="C5" s="496"/>
      <c r="D5" s="496"/>
      <c r="E5" s="496"/>
      <c r="F5" s="496"/>
      <c r="G5" s="496"/>
      <c r="H5" s="496"/>
      <c r="I5" s="496"/>
      <c r="J5" s="496"/>
      <c r="K5" s="496"/>
      <c r="L5" s="496"/>
      <c r="M5" s="496"/>
    </row>
    <row r="6" spans="1:13" ht="15.75" customHeight="1">
      <c r="A6" s="496" t="s">
        <v>262</v>
      </c>
      <c r="B6" s="496"/>
      <c r="C6" s="496"/>
      <c r="D6" s="496"/>
      <c r="E6" s="496"/>
      <c r="F6" s="496"/>
      <c r="G6" s="496"/>
      <c r="H6" s="496"/>
      <c r="I6" s="496"/>
      <c r="J6" s="496"/>
      <c r="K6" s="496"/>
      <c r="L6" s="496"/>
      <c r="M6" s="496"/>
    </row>
    <row r="7" spans="1:13" ht="15.75" customHeight="1">
      <c r="A7" s="496" t="s">
        <v>656</v>
      </c>
      <c r="B7" s="496"/>
      <c r="C7" s="496"/>
      <c r="D7" s="496"/>
      <c r="E7" s="496"/>
      <c r="F7" s="496"/>
      <c r="G7" s="496"/>
      <c r="H7" s="496"/>
      <c r="I7" s="496"/>
      <c r="J7" s="496"/>
      <c r="K7" s="496"/>
      <c r="L7" s="496"/>
      <c r="M7" s="496"/>
    </row>
    <row r="8" spans="1:13" ht="15.6" customHeight="1">
      <c r="A8" s="497" t="s">
        <v>688</v>
      </c>
      <c r="B8" s="497"/>
      <c r="C8" s="13"/>
      <c r="D8" s="13"/>
      <c r="E8" s="13"/>
      <c r="F8" s="13"/>
      <c r="G8" s="333">
        <v>2018</v>
      </c>
      <c r="H8" s="64"/>
      <c r="I8" s="332"/>
      <c r="J8" s="13"/>
      <c r="K8" s="334"/>
      <c r="L8" s="499" t="s">
        <v>50</v>
      </c>
      <c r="M8" s="499"/>
    </row>
    <row r="9" spans="1:13" customFormat="1" ht="20.25" customHeight="1">
      <c r="A9" s="536" t="s">
        <v>447</v>
      </c>
      <c r="B9" s="539" t="s">
        <v>210</v>
      </c>
      <c r="C9" s="535" t="s">
        <v>204</v>
      </c>
      <c r="D9" s="535"/>
      <c r="E9" s="535"/>
      <c r="F9" s="535" t="s">
        <v>115</v>
      </c>
      <c r="G9" s="535"/>
      <c r="H9" s="535"/>
      <c r="I9" s="535" t="s">
        <v>201</v>
      </c>
      <c r="J9" s="535"/>
      <c r="K9" s="535"/>
      <c r="L9" s="506" t="s">
        <v>375</v>
      </c>
      <c r="M9" s="506"/>
    </row>
    <row r="10" spans="1:13" customFormat="1" ht="20.25" customHeight="1">
      <c r="A10" s="537"/>
      <c r="B10" s="540"/>
      <c r="C10" s="532" t="s">
        <v>207</v>
      </c>
      <c r="D10" s="532"/>
      <c r="E10" s="532"/>
      <c r="F10" s="532" t="s">
        <v>225</v>
      </c>
      <c r="G10" s="532"/>
      <c r="H10" s="532"/>
      <c r="I10" s="532" t="s">
        <v>516</v>
      </c>
      <c r="J10" s="532"/>
      <c r="K10" s="532"/>
      <c r="L10" s="509"/>
      <c r="M10" s="509"/>
    </row>
    <row r="11" spans="1:13" customFormat="1" ht="20.25" customHeight="1">
      <c r="A11" s="537"/>
      <c r="B11" s="540"/>
      <c r="C11" s="337" t="s">
        <v>204</v>
      </c>
      <c r="D11" s="337" t="s">
        <v>219</v>
      </c>
      <c r="E11" s="337" t="s">
        <v>220</v>
      </c>
      <c r="F11" s="337" t="s">
        <v>204</v>
      </c>
      <c r="G11" s="337" t="s">
        <v>219</v>
      </c>
      <c r="H11" s="337" t="s">
        <v>220</v>
      </c>
      <c r="I11" s="337" t="s">
        <v>204</v>
      </c>
      <c r="J11" s="337" t="s">
        <v>219</v>
      </c>
      <c r="K11" s="337" t="s">
        <v>220</v>
      </c>
      <c r="L11" s="509"/>
      <c r="M11" s="509"/>
    </row>
    <row r="12" spans="1:13" customFormat="1" ht="20.25" customHeight="1">
      <c r="A12" s="538"/>
      <c r="B12" s="541"/>
      <c r="C12" s="335" t="s">
        <v>207</v>
      </c>
      <c r="D12" s="335" t="s">
        <v>221</v>
      </c>
      <c r="E12" s="335" t="s">
        <v>222</v>
      </c>
      <c r="F12" s="335" t="s">
        <v>207</v>
      </c>
      <c r="G12" s="335" t="s">
        <v>221</v>
      </c>
      <c r="H12" s="335" t="s">
        <v>222</v>
      </c>
      <c r="I12" s="335" t="s">
        <v>207</v>
      </c>
      <c r="J12" s="335" t="s">
        <v>221</v>
      </c>
      <c r="K12" s="335" t="s">
        <v>222</v>
      </c>
      <c r="L12" s="510"/>
      <c r="M12" s="510"/>
    </row>
    <row r="13" spans="1:13" customFormat="1" ht="19.5">
      <c r="A13" s="212">
        <v>4511</v>
      </c>
      <c r="B13" s="208" t="s">
        <v>558</v>
      </c>
      <c r="C13" s="217">
        <f t="shared" ref="C13:E28" si="0">SUM(I13+F13)</f>
        <v>10767</v>
      </c>
      <c r="D13" s="217">
        <f t="shared" si="0"/>
        <v>521</v>
      </c>
      <c r="E13" s="217">
        <f>SUM(K13+H13)</f>
        <v>10246</v>
      </c>
      <c r="F13" s="217">
        <f>SUM(G13:H13)</f>
        <v>10538</v>
      </c>
      <c r="G13" s="280">
        <v>513</v>
      </c>
      <c r="H13" s="280">
        <v>10025</v>
      </c>
      <c r="I13" s="217">
        <f>SUM(J13:K13)</f>
        <v>229</v>
      </c>
      <c r="J13" s="280">
        <v>8</v>
      </c>
      <c r="K13" s="280">
        <v>221</v>
      </c>
      <c r="L13" s="524" t="s">
        <v>557</v>
      </c>
      <c r="M13" s="524"/>
    </row>
    <row r="14" spans="1:13" customFormat="1" ht="19.5">
      <c r="A14" s="210">
        <v>4512</v>
      </c>
      <c r="B14" s="94" t="s">
        <v>559</v>
      </c>
      <c r="C14" s="219">
        <f t="shared" si="0"/>
        <v>1349</v>
      </c>
      <c r="D14" s="219">
        <f t="shared" si="0"/>
        <v>14</v>
      </c>
      <c r="E14" s="219">
        <f t="shared" si="0"/>
        <v>1335</v>
      </c>
      <c r="F14" s="219">
        <f>SUM(G14:H14)</f>
        <v>1235</v>
      </c>
      <c r="G14" s="271">
        <v>14</v>
      </c>
      <c r="H14" s="271">
        <v>1221</v>
      </c>
      <c r="I14" s="219">
        <f>SUM(J14:K14)</f>
        <v>114</v>
      </c>
      <c r="J14" s="271">
        <v>0</v>
      </c>
      <c r="K14" s="271">
        <v>114</v>
      </c>
      <c r="L14" s="533" t="s">
        <v>560</v>
      </c>
      <c r="M14" s="533"/>
    </row>
    <row r="15" spans="1:13" customFormat="1" ht="19.5">
      <c r="A15" s="209">
        <v>4519</v>
      </c>
      <c r="B15" s="62" t="s">
        <v>722</v>
      </c>
      <c r="C15" s="221">
        <f t="shared" si="0"/>
        <v>26</v>
      </c>
      <c r="D15" s="221">
        <f t="shared" si="0"/>
        <v>0</v>
      </c>
      <c r="E15" s="221">
        <f t="shared" si="0"/>
        <v>26</v>
      </c>
      <c r="F15" s="221">
        <f t="shared" ref="F15:F70" si="1">SUM(G15:H15)</f>
        <v>26</v>
      </c>
      <c r="G15" s="270">
        <v>0</v>
      </c>
      <c r="H15" s="270">
        <v>26</v>
      </c>
      <c r="I15" s="221">
        <f t="shared" ref="I15:I71" si="2">SUM(J15:K15)</f>
        <v>0</v>
      </c>
      <c r="J15" s="270">
        <v>0</v>
      </c>
      <c r="K15" s="270">
        <v>0</v>
      </c>
      <c r="L15" s="534" t="s">
        <v>723</v>
      </c>
      <c r="M15" s="534"/>
    </row>
    <row r="16" spans="1:13" customFormat="1" ht="19.5">
      <c r="A16" s="210">
        <v>4531</v>
      </c>
      <c r="B16" s="94" t="s">
        <v>561</v>
      </c>
      <c r="C16" s="219">
        <f t="shared" si="0"/>
        <v>6545</v>
      </c>
      <c r="D16" s="219">
        <f t="shared" si="0"/>
        <v>93</v>
      </c>
      <c r="E16" s="219">
        <f t="shared" si="0"/>
        <v>6452</v>
      </c>
      <c r="F16" s="219">
        <f t="shared" si="1"/>
        <v>6445</v>
      </c>
      <c r="G16" s="271">
        <v>93</v>
      </c>
      <c r="H16" s="271">
        <v>6352</v>
      </c>
      <c r="I16" s="219">
        <f t="shared" si="2"/>
        <v>100</v>
      </c>
      <c r="J16" s="271">
        <v>0</v>
      </c>
      <c r="K16" s="271">
        <v>100</v>
      </c>
      <c r="L16" s="533" t="s">
        <v>607</v>
      </c>
      <c r="M16" s="533"/>
    </row>
    <row r="17" spans="1:13" customFormat="1" ht="19.5">
      <c r="A17" s="209">
        <v>4532</v>
      </c>
      <c r="B17" s="62" t="s">
        <v>562</v>
      </c>
      <c r="C17" s="221">
        <f t="shared" si="0"/>
        <v>881</v>
      </c>
      <c r="D17" s="221">
        <f t="shared" si="0"/>
        <v>28</v>
      </c>
      <c r="E17" s="221">
        <f t="shared" si="0"/>
        <v>853</v>
      </c>
      <c r="F17" s="221">
        <f t="shared" si="1"/>
        <v>872</v>
      </c>
      <c r="G17" s="270">
        <v>28</v>
      </c>
      <c r="H17" s="270">
        <v>844</v>
      </c>
      <c r="I17" s="221">
        <f t="shared" si="2"/>
        <v>9</v>
      </c>
      <c r="J17" s="270">
        <v>0</v>
      </c>
      <c r="K17" s="270">
        <v>9</v>
      </c>
      <c r="L17" s="534" t="s">
        <v>606</v>
      </c>
      <c r="M17" s="534"/>
    </row>
    <row r="18" spans="1:13" customFormat="1" ht="19.5">
      <c r="A18" s="210">
        <v>4539</v>
      </c>
      <c r="B18" s="94" t="s">
        <v>563</v>
      </c>
      <c r="C18" s="219">
        <f t="shared" si="0"/>
        <v>51</v>
      </c>
      <c r="D18" s="219">
        <f t="shared" si="0"/>
        <v>0</v>
      </c>
      <c r="E18" s="219">
        <f t="shared" si="0"/>
        <v>51</v>
      </c>
      <c r="F18" s="219">
        <f t="shared" si="1"/>
        <v>51</v>
      </c>
      <c r="G18" s="271">
        <v>0</v>
      </c>
      <c r="H18" s="271">
        <v>51</v>
      </c>
      <c r="I18" s="219">
        <f t="shared" si="2"/>
        <v>0</v>
      </c>
      <c r="J18" s="271">
        <v>0</v>
      </c>
      <c r="K18" s="271">
        <v>0</v>
      </c>
      <c r="L18" s="533" t="s">
        <v>605</v>
      </c>
      <c r="M18" s="533"/>
    </row>
    <row r="19" spans="1:13" customFormat="1">
      <c r="A19" s="209">
        <v>4610</v>
      </c>
      <c r="B19" s="62" t="s">
        <v>538</v>
      </c>
      <c r="C19" s="221">
        <f t="shared" si="0"/>
        <v>2973</v>
      </c>
      <c r="D19" s="221">
        <f t="shared" si="0"/>
        <v>226</v>
      </c>
      <c r="E19" s="221">
        <f t="shared" si="0"/>
        <v>2747</v>
      </c>
      <c r="F19" s="221">
        <f t="shared" si="1"/>
        <v>2955</v>
      </c>
      <c r="G19" s="270">
        <v>224</v>
      </c>
      <c r="H19" s="270">
        <v>2731</v>
      </c>
      <c r="I19" s="221">
        <f t="shared" si="2"/>
        <v>18</v>
      </c>
      <c r="J19" s="270">
        <v>2</v>
      </c>
      <c r="K19" s="270">
        <v>16</v>
      </c>
      <c r="L19" s="534" t="s">
        <v>547</v>
      </c>
      <c r="M19" s="534"/>
    </row>
    <row r="20" spans="1:13" customFormat="1">
      <c r="A20" s="210">
        <v>4620</v>
      </c>
      <c r="B20" s="94" t="s">
        <v>564</v>
      </c>
      <c r="C20" s="219">
        <f t="shared" si="0"/>
        <v>2490</v>
      </c>
      <c r="D20" s="219">
        <f t="shared" si="0"/>
        <v>29</v>
      </c>
      <c r="E20" s="219">
        <f t="shared" si="0"/>
        <v>2461</v>
      </c>
      <c r="F20" s="219">
        <f t="shared" si="1"/>
        <v>2466</v>
      </c>
      <c r="G20" s="271">
        <v>25</v>
      </c>
      <c r="H20" s="271">
        <v>2441</v>
      </c>
      <c r="I20" s="219">
        <f t="shared" si="2"/>
        <v>24</v>
      </c>
      <c r="J20" s="271">
        <v>4</v>
      </c>
      <c r="K20" s="271">
        <v>20</v>
      </c>
      <c r="L20" s="533" t="s">
        <v>604</v>
      </c>
      <c r="M20" s="533"/>
    </row>
    <row r="21" spans="1:13" customFormat="1">
      <c r="A21" s="209">
        <v>4631</v>
      </c>
      <c r="B21" s="62" t="s">
        <v>539</v>
      </c>
      <c r="C21" s="221">
        <f t="shared" si="0"/>
        <v>345</v>
      </c>
      <c r="D21" s="221">
        <f t="shared" si="0"/>
        <v>0</v>
      </c>
      <c r="E21" s="221">
        <f t="shared" si="0"/>
        <v>345</v>
      </c>
      <c r="F21" s="221">
        <f t="shared" si="1"/>
        <v>343</v>
      </c>
      <c r="G21" s="270">
        <v>0</v>
      </c>
      <c r="H21" s="270">
        <v>343</v>
      </c>
      <c r="I21" s="221">
        <f t="shared" si="2"/>
        <v>2</v>
      </c>
      <c r="J21" s="270">
        <v>0</v>
      </c>
      <c r="K21" s="270">
        <v>2</v>
      </c>
      <c r="L21" s="534" t="s">
        <v>548</v>
      </c>
      <c r="M21" s="534"/>
    </row>
    <row r="22" spans="1:13" customFormat="1">
      <c r="A22" s="210">
        <v>4632</v>
      </c>
      <c r="B22" s="94" t="s">
        <v>608</v>
      </c>
      <c r="C22" s="219">
        <f t="shared" si="0"/>
        <v>5587</v>
      </c>
      <c r="D22" s="219">
        <f t="shared" si="0"/>
        <v>103</v>
      </c>
      <c r="E22" s="219">
        <f t="shared" si="0"/>
        <v>5484</v>
      </c>
      <c r="F22" s="219">
        <f t="shared" si="1"/>
        <v>5528</v>
      </c>
      <c r="G22" s="271">
        <v>103</v>
      </c>
      <c r="H22" s="271">
        <v>5425</v>
      </c>
      <c r="I22" s="219">
        <f t="shared" si="2"/>
        <v>59</v>
      </c>
      <c r="J22" s="271">
        <v>0</v>
      </c>
      <c r="K22" s="271">
        <v>59</v>
      </c>
      <c r="L22" s="533" t="s">
        <v>603</v>
      </c>
      <c r="M22" s="533"/>
    </row>
    <row r="23" spans="1:13" customFormat="1" ht="29.25">
      <c r="A23" s="209">
        <v>4641</v>
      </c>
      <c r="B23" s="62" t="s">
        <v>609</v>
      </c>
      <c r="C23" s="221">
        <f t="shared" si="0"/>
        <v>1205</v>
      </c>
      <c r="D23" s="221">
        <f t="shared" si="0"/>
        <v>510</v>
      </c>
      <c r="E23" s="221">
        <f t="shared" si="0"/>
        <v>695</v>
      </c>
      <c r="F23" s="221">
        <f t="shared" si="1"/>
        <v>1205</v>
      </c>
      <c r="G23" s="270">
        <v>510</v>
      </c>
      <c r="H23" s="270">
        <v>695</v>
      </c>
      <c r="I23" s="221">
        <f t="shared" si="2"/>
        <v>0</v>
      </c>
      <c r="J23" s="270">
        <v>0</v>
      </c>
      <c r="K23" s="270">
        <v>0</v>
      </c>
      <c r="L23" s="534" t="s">
        <v>602</v>
      </c>
      <c r="M23" s="534"/>
    </row>
    <row r="24" spans="1:13" customFormat="1" ht="19.5">
      <c r="A24" s="210">
        <v>4647</v>
      </c>
      <c r="B24" s="94" t="s">
        <v>610</v>
      </c>
      <c r="C24" s="219">
        <f t="shared" si="0"/>
        <v>1744</v>
      </c>
      <c r="D24" s="219">
        <f t="shared" si="0"/>
        <v>434</v>
      </c>
      <c r="E24" s="219">
        <f t="shared" si="0"/>
        <v>1310</v>
      </c>
      <c r="F24" s="219">
        <f t="shared" si="1"/>
        <v>1740</v>
      </c>
      <c r="G24" s="271">
        <v>433</v>
      </c>
      <c r="H24" s="271">
        <v>1307</v>
      </c>
      <c r="I24" s="219">
        <f t="shared" si="2"/>
        <v>4</v>
      </c>
      <c r="J24" s="271">
        <v>1</v>
      </c>
      <c r="K24" s="271">
        <v>3</v>
      </c>
      <c r="L24" s="533" t="s">
        <v>601</v>
      </c>
      <c r="M24" s="533"/>
    </row>
    <row r="25" spans="1:13" customFormat="1" ht="39">
      <c r="A25" s="209">
        <v>4648</v>
      </c>
      <c r="B25" s="62" t="s">
        <v>611</v>
      </c>
      <c r="C25" s="221">
        <f t="shared" si="0"/>
        <v>2830</v>
      </c>
      <c r="D25" s="221">
        <f t="shared" si="0"/>
        <v>130</v>
      </c>
      <c r="E25" s="221">
        <f t="shared" si="0"/>
        <v>2700</v>
      </c>
      <c r="F25" s="221">
        <f t="shared" si="1"/>
        <v>2824</v>
      </c>
      <c r="G25" s="270">
        <v>130</v>
      </c>
      <c r="H25" s="270">
        <v>2694</v>
      </c>
      <c r="I25" s="221">
        <f t="shared" si="2"/>
        <v>6</v>
      </c>
      <c r="J25" s="270">
        <v>0</v>
      </c>
      <c r="K25" s="270">
        <v>6</v>
      </c>
      <c r="L25" s="534" t="s">
        <v>600</v>
      </c>
      <c r="M25" s="534"/>
    </row>
    <row r="26" spans="1:13" customFormat="1" ht="29.25">
      <c r="A26" s="210">
        <v>4649</v>
      </c>
      <c r="B26" s="94" t="s">
        <v>733</v>
      </c>
      <c r="C26" s="219">
        <f t="shared" si="0"/>
        <v>24</v>
      </c>
      <c r="D26" s="219">
        <f t="shared" si="0"/>
        <v>0</v>
      </c>
      <c r="E26" s="219">
        <f t="shared" si="0"/>
        <v>24</v>
      </c>
      <c r="F26" s="219">
        <f t="shared" si="1"/>
        <v>24</v>
      </c>
      <c r="G26" s="271">
        <v>0</v>
      </c>
      <c r="H26" s="271">
        <v>24</v>
      </c>
      <c r="I26" s="219">
        <f t="shared" si="2"/>
        <v>0</v>
      </c>
      <c r="J26" s="271">
        <v>0</v>
      </c>
      <c r="K26" s="271">
        <v>0</v>
      </c>
      <c r="L26" s="533" t="s">
        <v>724</v>
      </c>
      <c r="M26" s="533"/>
    </row>
    <row r="27" spans="1:13" customFormat="1" ht="19.5">
      <c r="A27" s="209">
        <v>4651</v>
      </c>
      <c r="B27" s="62" t="s">
        <v>612</v>
      </c>
      <c r="C27" s="221">
        <f t="shared" si="0"/>
        <v>113</v>
      </c>
      <c r="D27" s="221">
        <f t="shared" si="0"/>
        <v>2</v>
      </c>
      <c r="E27" s="221">
        <f t="shared" si="0"/>
        <v>111</v>
      </c>
      <c r="F27" s="221">
        <f t="shared" si="1"/>
        <v>112</v>
      </c>
      <c r="G27" s="270">
        <v>2</v>
      </c>
      <c r="H27" s="270">
        <v>110</v>
      </c>
      <c r="I27" s="221">
        <f t="shared" si="2"/>
        <v>1</v>
      </c>
      <c r="J27" s="270">
        <v>0</v>
      </c>
      <c r="K27" s="270">
        <v>1</v>
      </c>
      <c r="L27" s="534" t="s">
        <v>599</v>
      </c>
      <c r="M27" s="534"/>
    </row>
    <row r="28" spans="1:13" customFormat="1" ht="26.25" customHeight="1">
      <c r="A28" s="210">
        <v>4652</v>
      </c>
      <c r="B28" s="94" t="s">
        <v>613</v>
      </c>
      <c r="C28" s="219">
        <f t="shared" si="0"/>
        <v>602</v>
      </c>
      <c r="D28" s="219">
        <f t="shared" si="0"/>
        <v>5</v>
      </c>
      <c r="E28" s="219">
        <f t="shared" si="0"/>
        <v>597</v>
      </c>
      <c r="F28" s="219">
        <f t="shared" si="1"/>
        <v>598</v>
      </c>
      <c r="G28" s="271">
        <v>5</v>
      </c>
      <c r="H28" s="271">
        <v>593</v>
      </c>
      <c r="I28" s="219">
        <f t="shared" si="2"/>
        <v>4</v>
      </c>
      <c r="J28" s="271">
        <v>0</v>
      </c>
      <c r="K28" s="271">
        <v>4</v>
      </c>
      <c r="L28" s="533" t="s">
        <v>598</v>
      </c>
      <c r="M28" s="533"/>
    </row>
    <row r="29" spans="1:13" customFormat="1">
      <c r="A29" s="209">
        <v>4653</v>
      </c>
      <c r="B29" s="62" t="s">
        <v>614</v>
      </c>
      <c r="C29" s="221">
        <f t="shared" ref="C29:E71" si="3">SUM(I29+F29)</f>
        <v>803</v>
      </c>
      <c r="D29" s="221">
        <f t="shared" si="3"/>
        <v>8</v>
      </c>
      <c r="E29" s="221">
        <f t="shared" si="3"/>
        <v>795</v>
      </c>
      <c r="F29" s="221">
        <f t="shared" si="1"/>
        <v>784</v>
      </c>
      <c r="G29" s="270">
        <v>8</v>
      </c>
      <c r="H29" s="270">
        <v>776</v>
      </c>
      <c r="I29" s="221">
        <f t="shared" si="2"/>
        <v>19</v>
      </c>
      <c r="J29" s="270">
        <v>0</v>
      </c>
      <c r="K29" s="270">
        <v>19</v>
      </c>
      <c r="L29" s="534" t="s">
        <v>597</v>
      </c>
      <c r="M29" s="534"/>
    </row>
    <row r="30" spans="1:13" customFormat="1">
      <c r="A30" s="210">
        <v>4659</v>
      </c>
      <c r="B30" s="94" t="s">
        <v>615</v>
      </c>
      <c r="C30" s="219">
        <f t="shared" si="3"/>
        <v>4022</v>
      </c>
      <c r="D30" s="219">
        <f t="shared" si="3"/>
        <v>140</v>
      </c>
      <c r="E30" s="219">
        <f t="shared" si="3"/>
        <v>3882</v>
      </c>
      <c r="F30" s="219">
        <f t="shared" si="1"/>
        <v>4004</v>
      </c>
      <c r="G30" s="271">
        <v>140</v>
      </c>
      <c r="H30" s="271">
        <v>3864</v>
      </c>
      <c r="I30" s="219">
        <f t="shared" si="2"/>
        <v>18</v>
      </c>
      <c r="J30" s="271">
        <v>0</v>
      </c>
      <c r="K30" s="271">
        <v>18</v>
      </c>
      <c r="L30" s="533" t="s">
        <v>549</v>
      </c>
      <c r="M30" s="533"/>
    </row>
    <row r="31" spans="1:13" customFormat="1" ht="19.5">
      <c r="A31" s="209">
        <v>4661</v>
      </c>
      <c r="B31" s="62" t="s">
        <v>616</v>
      </c>
      <c r="C31" s="221">
        <f t="shared" si="3"/>
        <v>581</v>
      </c>
      <c r="D31" s="221">
        <f t="shared" si="3"/>
        <v>54</v>
      </c>
      <c r="E31" s="221">
        <f t="shared" si="3"/>
        <v>527</v>
      </c>
      <c r="F31" s="221">
        <f t="shared" si="1"/>
        <v>499</v>
      </c>
      <c r="G31" s="270">
        <v>36</v>
      </c>
      <c r="H31" s="270">
        <v>463</v>
      </c>
      <c r="I31" s="221">
        <f t="shared" si="2"/>
        <v>82</v>
      </c>
      <c r="J31" s="270">
        <v>18</v>
      </c>
      <c r="K31" s="270">
        <v>64</v>
      </c>
      <c r="L31" s="534" t="s">
        <v>596</v>
      </c>
      <c r="M31" s="534"/>
    </row>
    <row r="32" spans="1:13" customFormat="1">
      <c r="A32" s="210">
        <v>4662</v>
      </c>
      <c r="B32" s="94" t="s">
        <v>540</v>
      </c>
      <c r="C32" s="219">
        <f t="shared" si="3"/>
        <v>267</v>
      </c>
      <c r="D32" s="219">
        <f t="shared" si="3"/>
        <v>0</v>
      </c>
      <c r="E32" s="219">
        <f t="shared" si="3"/>
        <v>267</v>
      </c>
      <c r="F32" s="219">
        <f t="shared" si="1"/>
        <v>267</v>
      </c>
      <c r="G32" s="271">
        <v>0</v>
      </c>
      <c r="H32" s="271">
        <v>267</v>
      </c>
      <c r="I32" s="219">
        <f t="shared" si="2"/>
        <v>0</v>
      </c>
      <c r="J32" s="271">
        <v>0</v>
      </c>
      <c r="K32" s="271">
        <v>0</v>
      </c>
      <c r="L32" s="533" t="s">
        <v>550</v>
      </c>
      <c r="M32" s="533"/>
    </row>
    <row r="33" spans="1:14" customFormat="1" ht="19.149999999999999" customHeight="1">
      <c r="A33" s="209">
        <v>4663</v>
      </c>
      <c r="B33" s="62" t="s">
        <v>617</v>
      </c>
      <c r="C33" s="221">
        <f t="shared" si="3"/>
        <v>8778</v>
      </c>
      <c r="D33" s="221">
        <f t="shared" si="3"/>
        <v>300</v>
      </c>
      <c r="E33" s="221">
        <f t="shared" si="3"/>
        <v>8478</v>
      </c>
      <c r="F33" s="221">
        <f t="shared" si="1"/>
        <v>8718</v>
      </c>
      <c r="G33" s="270">
        <v>300</v>
      </c>
      <c r="H33" s="270">
        <v>8418</v>
      </c>
      <c r="I33" s="221">
        <f t="shared" si="2"/>
        <v>60</v>
      </c>
      <c r="J33" s="270">
        <v>0</v>
      </c>
      <c r="K33" s="270">
        <v>60</v>
      </c>
      <c r="L33" s="534" t="s">
        <v>595</v>
      </c>
      <c r="M33" s="534"/>
    </row>
    <row r="34" spans="1:14" customFormat="1" ht="15" customHeight="1">
      <c r="A34" s="211">
        <v>4669</v>
      </c>
      <c r="B34" s="207" t="s">
        <v>790</v>
      </c>
      <c r="C34" s="101">
        <f>I34+F34</f>
        <v>147</v>
      </c>
      <c r="D34" s="101">
        <f>J34+G34</f>
        <v>0</v>
      </c>
      <c r="E34" s="101">
        <f>K34+H34</f>
        <v>147</v>
      </c>
      <c r="F34" s="101">
        <f>H34+G34</f>
        <v>147</v>
      </c>
      <c r="G34" s="274">
        <v>0</v>
      </c>
      <c r="H34" s="274">
        <v>147</v>
      </c>
      <c r="I34" s="101">
        <f>J34+K34</f>
        <v>0</v>
      </c>
      <c r="J34" s="274">
        <v>0</v>
      </c>
      <c r="K34" s="274">
        <v>0</v>
      </c>
      <c r="L34" s="542" t="s">
        <v>791</v>
      </c>
      <c r="M34" s="542"/>
      <c r="N34" s="7"/>
    </row>
    <row r="35" spans="1:14" customFormat="1">
      <c r="A35" s="209">
        <v>4690</v>
      </c>
      <c r="B35" s="62" t="s">
        <v>541</v>
      </c>
      <c r="C35" s="221">
        <f t="shared" si="3"/>
        <v>380</v>
      </c>
      <c r="D35" s="221">
        <f t="shared" si="3"/>
        <v>134</v>
      </c>
      <c r="E35" s="221">
        <f t="shared" si="3"/>
        <v>246</v>
      </c>
      <c r="F35" s="221">
        <f t="shared" si="1"/>
        <v>378</v>
      </c>
      <c r="G35" s="270">
        <v>134</v>
      </c>
      <c r="H35" s="270">
        <v>244</v>
      </c>
      <c r="I35" s="221">
        <f t="shared" si="2"/>
        <v>2</v>
      </c>
      <c r="J35" s="270">
        <v>0</v>
      </c>
      <c r="K35" s="270">
        <v>2</v>
      </c>
      <c r="L35" s="534" t="s">
        <v>551</v>
      </c>
      <c r="M35" s="534"/>
    </row>
    <row r="36" spans="1:14" customFormat="1">
      <c r="A36" s="210">
        <v>4691</v>
      </c>
      <c r="B36" s="94" t="s">
        <v>618</v>
      </c>
      <c r="C36" s="219">
        <f t="shared" si="3"/>
        <v>963</v>
      </c>
      <c r="D36" s="219">
        <f t="shared" si="3"/>
        <v>7</v>
      </c>
      <c r="E36" s="219">
        <f t="shared" si="3"/>
        <v>956</v>
      </c>
      <c r="F36" s="219">
        <f t="shared" si="1"/>
        <v>962</v>
      </c>
      <c r="G36" s="271">
        <v>7</v>
      </c>
      <c r="H36" s="271">
        <v>955</v>
      </c>
      <c r="I36" s="219">
        <f t="shared" si="2"/>
        <v>1</v>
      </c>
      <c r="J36" s="271">
        <v>0</v>
      </c>
      <c r="K36" s="271">
        <v>1</v>
      </c>
      <c r="L36" s="533" t="s">
        <v>594</v>
      </c>
      <c r="M36" s="533"/>
    </row>
    <row r="37" spans="1:14" customFormat="1" ht="26.25" customHeight="1">
      <c r="A37" s="209">
        <v>4692</v>
      </c>
      <c r="B37" s="62" t="s">
        <v>619</v>
      </c>
      <c r="C37" s="221">
        <f t="shared" si="3"/>
        <v>1045</v>
      </c>
      <c r="D37" s="221">
        <f t="shared" si="3"/>
        <v>32</v>
      </c>
      <c r="E37" s="221">
        <f t="shared" si="3"/>
        <v>1013</v>
      </c>
      <c r="F37" s="221">
        <f t="shared" si="1"/>
        <v>1034</v>
      </c>
      <c r="G37" s="270">
        <v>32</v>
      </c>
      <c r="H37" s="270">
        <v>1002</v>
      </c>
      <c r="I37" s="221">
        <f t="shared" si="2"/>
        <v>11</v>
      </c>
      <c r="J37" s="270">
        <v>0</v>
      </c>
      <c r="K37" s="270">
        <v>11</v>
      </c>
      <c r="L37" s="534" t="s">
        <v>593</v>
      </c>
      <c r="M37" s="534"/>
    </row>
    <row r="38" spans="1:14" customFormat="1">
      <c r="A38" s="210">
        <v>4712</v>
      </c>
      <c r="B38" s="94" t="s">
        <v>542</v>
      </c>
      <c r="C38" s="219">
        <f t="shared" si="3"/>
        <v>36845</v>
      </c>
      <c r="D38" s="219">
        <f t="shared" si="3"/>
        <v>6042</v>
      </c>
      <c r="E38" s="219">
        <f t="shared" si="3"/>
        <v>30803</v>
      </c>
      <c r="F38" s="219">
        <f t="shared" si="1"/>
        <v>36392</v>
      </c>
      <c r="G38" s="271">
        <v>5978</v>
      </c>
      <c r="H38" s="271">
        <v>30414</v>
      </c>
      <c r="I38" s="219">
        <f t="shared" si="2"/>
        <v>453</v>
      </c>
      <c r="J38" s="271">
        <v>64</v>
      </c>
      <c r="K38" s="271">
        <v>389</v>
      </c>
      <c r="L38" s="533" t="s">
        <v>552</v>
      </c>
      <c r="M38" s="533"/>
    </row>
    <row r="39" spans="1:14" customFormat="1" ht="26.25" customHeight="1">
      <c r="A39" s="209">
        <v>4714</v>
      </c>
      <c r="B39" s="62" t="s">
        <v>543</v>
      </c>
      <c r="C39" s="221">
        <f t="shared" si="3"/>
        <v>10774</v>
      </c>
      <c r="D39" s="221">
        <f t="shared" si="3"/>
        <v>395</v>
      </c>
      <c r="E39" s="221">
        <f t="shared" si="3"/>
        <v>10379</v>
      </c>
      <c r="F39" s="221">
        <f t="shared" si="1"/>
        <v>10601</v>
      </c>
      <c r="G39" s="270">
        <v>323</v>
      </c>
      <c r="H39" s="270">
        <v>10278</v>
      </c>
      <c r="I39" s="221">
        <f t="shared" si="2"/>
        <v>173</v>
      </c>
      <c r="J39" s="270">
        <v>72</v>
      </c>
      <c r="K39" s="270">
        <v>101</v>
      </c>
      <c r="L39" s="534" t="s">
        <v>553</v>
      </c>
      <c r="M39" s="534"/>
    </row>
    <row r="40" spans="1:14" customFormat="1" ht="13.9" customHeight="1">
      <c r="A40" s="210">
        <v>4719</v>
      </c>
      <c r="B40" s="94" t="s">
        <v>644</v>
      </c>
      <c r="C40" s="219">
        <f t="shared" si="3"/>
        <v>4920</v>
      </c>
      <c r="D40" s="219">
        <f t="shared" si="3"/>
        <v>1324</v>
      </c>
      <c r="E40" s="219">
        <f t="shared" si="3"/>
        <v>3596</v>
      </c>
      <c r="F40" s="219">
        <f t="shared" si="1"/>
        <v>4904</v>
      </c>
      <c r="G40" s="271">
        <v>1322</v>
      </c>
      <c r="H40" s="271">
        <v>3582</v>
      </c>
      <c r="I40" s="219">
        <f t="shared" si="2"/>
        <v>16</v>
      </c>
      <c r="J40" s="271">
        <v>2</v>
      </c>
      <c r="K40" s="271">
        <v>14</v>
      </c>
      <c r="L40" s="533" t="s">
        <v>592</v>
      </c>
      <c r="M40" s="533"/>
    </row>
    <row r="41" spans="1:14" customFormat="1" ht="26.25" customHeight="1">
      <c r="A41" s="209">
        <v>4720</v>
      </c>
      <c r="B41" s="62" t="s">
        <v>621</v>
      </c>
      <c r="C41" s="221">
        <f t="shared" si="3"/>
        <v>3156</v>
      </c>
      <c r="D41" s="221">
        <f t="shared" si="3"/>
        <v>0</v>
      </c>
      <c r="E41" s="221">
        <f t="shared" si="3"/>
        <v>3156</v>
      </c>
      <c r="F41" s="221">
        <f t="shared" si="1"/>
        <v>3151</v>
      </c>
      <c r="G41" s="270">
        <v>0</v>
      </c>
      <c r="H41" s="270">
        <v>3151</v>
      </c>
      <c r="I41" s="221">
        <f t="shared" si="2"/>
        <v>5</v>
      </c>
      <c r="J41" s="270">
        <v>0</v>
      </c>
      <c r="K41" s="270">
        <v>5</v>
      </c>
      <c r="L41" s="534" t="s">
        <v>591</v>
      </c>
      <c r="M41" s="534"/>
    </row>
    <row r="42" spans="1:14" customFormat="1">
      <c r="A42" s="210">
        <v>4722</v>
      </c>
      <c r="B42" s="94" t="s">
        <v>631</v>
      </c>
      <c r="C42" s="219">
        <f t="shared" si="3"/>
        <v>2137</v>
      </c>
      <c r="D42" s="219">
        <f t="shared" si="3"/>
        <v>124</v>
      </c>
      <c r="E42" s="219">
        <f t="shared" si="3"/>
        <v>2013</v>
      </c>
      <c r="F42" s="219">
        <f t="shared" si="1"/>
        <v>2137</v>
      </c>
      <c r="G42" s="271">
        <v>124</v>
      </c>
      <c r="H42" s="271">
        <v>2013</v>
      </c>
      <c r="I42" s="219">
        <f t="shared" si="2"/>
        <v>0</v>
      </c>
      <c r="J42" s="271">
        <v>0</v>
      </c>
      <c r="K42" s="271">
        <v>0</v>
      </c>
      <c r="L42" s="533" t="s">
        <v>590</v>
      </c>
      <c r="M42" s="533"/>
    </row>
    <row r="43" spans="1:14" customFormat="1" ht="26.25" customHeight="1">
      <c r="A43" s="209">
        <v>4723</v>
      </c>
      <c r="B43" s="62" t="s">
        <v>630</v>
      </c>
      <c r="C43" s="221">
        <f t="shared" si="3"/>
        <v>96</v>
      </c>
      <c r="D43" s="221">
        <f t="shared" si="3"/>
        <v>0</v>
      </c>
      <c r="E43" s="221">
        <f t="shared" si="3"/>
        <v>96</v>
      </c>
      <c r="F43" s="221">
        <f t="shared" si="1"/>
        <v>91</v>
      </c>
      <c r="G43" s="270">
        <v>0</v>
      </c>
      <c r="H43" s="270">
        <v>91</v>
      </c>
      <c r="I43" s="221">
        <f t="shared" si="2"/>
        <v>5</v>
      </c>
      <c r="J43" s="270">
        <v>0</v>
      </c>
      <c r="K43" s="270">
        <v>5</v>
      </c>
      <c r="L43" s="534" t="s">
        <v>589</v>
      </c>
      <c r="M43" s="534"/>
    </row>
    <row r="44" spans="1:14" customFormat="1">
      <c r="A44" s="210">
        <v>4724</v>
      </c>
      <c r="B44" s="94" t="s">
        <v>629</v>
      </c>
      <c r="C44" s="219">
        <f t="shared" si="3"/>
        <v>474</v>
      </c>
      <c r="D44" s="219">
        <f t="shared" si="3"/>
        <v>52</v>
      </c>
      <c r="E44" s="219">
        <f t="shared" si="3"/>
        <v>422</v>
      </c>
      <c r="F44" s="219">
        <f t="shared" si="1"/>
        <v>410</v>
      </c>
      <c r="G44" s="271">
        <v>42</v>
      </c>
      <c r="H44" s="271">
        <v>368</v>
      </c>
      <c r="I44" s="219">
        <f t="shared" si="2"/>
        <v>64</v>
      </c>
      <c r="J44" s="271">
        <v>10</v>
      </c>
      <c r="K44" s="271">
        <v>54</v>
      </c>
      <c r="L44" s="533" t="s">
        <v>588</v>
      </c>
      <c r="M44" s="533"/>
    </row>
    <row r="45" spans="1:14" customFormat="1" ht="26.25" customHeight="1">
      <c r="A45" s="209">
        <v>4725</v>
      </c>
      <c r="B45" s="62" t="s">
        <v>628</v>
      </c>
      <c r="C45" s="221">
        <f t="shared" si="3"/>
        <v>347</v>
      </c>
      <c r="D45" s="221">
        <f t="shared" si="3"/>
        <v>0</v>
      </c>
      <c r="E45" s="221">
        <f t="shared" si="3"/>
        <v>347</v>
      </c>
      <c r="F45" s="221">
        <f t="shared" si="1"/>
        <v>345</v>
      </c>
      <c r="G45" s="270">
        <v>0</v>
      </c>
      <c r="H45" s="270">
        <v>345</v>
      </c>
      <c r="I45" s="221">
        <f t="shared" si="2"/>
        <v>2</v>
      </c>
      <c r="J45" s="270">
        <v>0</v>
      </c>
      <c r="K45" s="270">
        <v>2</v>
      </c>
      <c r="L45" s="534" t="s">
        <v>587</v>
      </c>
      <c r="M45" s="534"/>
    </row>
    <row r="46" spans="1:14" customFormat="1">
      <c r="A46" s="210">
        <v>4726</v>
      </c>
      <c r="B46" s="94" t="s">
        <v>544</v>
      </c>
      <c r="C46" s="219">
        <f t="shared" si="3"/>
        <v>1380</v>
      </c>
      <c r="D46" s="219">
        <f t="shared" si="3"/>
        <v>227</v>
      </c>
      <c r="E46" s="219">
        <f t="shared" si="3"/>
        <v>1153</v>
      </c>
      <c r="F46" s="219">
        <f t="shared" si="1"/>
        <v>1318</v>
      </c>
      <c r="G46" s="271">
        <v>198</v>
      </c>
      <c r="H46" s="271">
        <v>1120</v>
      </c>
      <c r="I46" s="219">
        <f t="shared" si="2"/>
        <v>62</v>
      </c>
      <c r="J46" s="271">
        <v>29</v>
      </c>
      <c r="K46" s="271">
        <v>33</v>
      </c>
      <c r="L46" s="533" t="s">
        <v>554</v>
      </c>
      <c r="M46" s="533"/>
    </row>
    <row r="47" spans="1:14" customFormat="1" ht="26.25" customHeight="1">
      <c r="A47" s="209">
        <v>4727</v>
      </c>
      <c r="B47" s="62" t="s">
        <v>627</v>
      </c>
      <c r="C47" s="221">
        <f t="shared" si="3"/>
        <v>334</v>
      </c>
      <c r="D47" s="221">
        <f t="shared" si="3"/>
        <v>0</v>
      </c>
      <c r="E47" s="221">
        <f t="shared" si="3"/>
        <v>334</v>
      </c>
      <c r="F47" s="221">
        <f t="shared" si="1"/>
        <v>325</v>
      </c>
      <c r="G47" s="270">
        <v>0</v>
      </c>
      <c r="H47" s="270">
        <v>325</v>
      </c>
      <c r="I47" s="221">
        <f t="shared" si="2"/>
        <v>9</v>
      </c>
      <c r="J47" s="270">
        <v>0</v>
      </c>
      <c r="K47" s="270">
        <v>9</v>
      </c>
      <c r="L47" s="534" t="s">
        <v>586</v>
      </c>
      <c r="M47" s="534"/>
    </row>
    <row r="48" spans="1:14" customFormat="1">
      <c r="A48" s="210">
        <v>4728</v>
      </c>
      <c r="B48" s="94" t="s">
        <v>632</v>
      </c>
      <c r="C48" s="219">
        <f t="shared" si="3"/>
        <v>236</v>
      </c>
      <c r="D48" s="219">
        <f t="shared" si="3"/>
        <v>0</v>
      </c>
      <c r="E48" s="219">
        <f t="shared" si="3"/>
        <v>236</v>
      </c>
      <c r="F48" s="219">
        <f t="shared" si="1"/>
        <v>219</v>
      </c>
      <c r="G48" s="271">
        <v>0</v>
      </c>
      <c r="H48" s="271">
        <v>219</v>
      </c>
      <c r="I48" s="219">
        <f t="shared" si="2"/>
        <v>17</v>
      </c>
      <c r="J48" s="271">
        <v>0</v>
      </c>
      <c r="K48" s="271">
        <v>17</v>
      </c>
      <c r="L48" s="533" t="s">
        <v>585</v>
      </c>
      <c r="M48" s="533"/>
    </row>
    <row r="49" spans="1:13" customFormat="1" ht="26.25" customHeight="1">
      <c r="A49" s="209">
        <v>4729</v>
      </c>
      <c r="B49" s="62" t="s">
        <v>641</v>
      </c>
      <c r="C49" s="221">
        <f t="shared" si="3"/>
        <v>255</v>
      </c>
      <c r="D49" s="221">
        <f t="shared" si="3"/>
        <v>0</v>
      </c>
      <c r="E49" s="221">
        <f t="shared" si="3"/>
        <v>255</v>
      </c>
      <c r="F49" s="221">
        <f t="shared" si="1"/>
        <v>221</v>
      </c>
      <c r="G49" s="270">
        <v>0</v>
      </c>
      <c r="H49" s="270">
        <v>221</v>
      </c>
      <c r="I49" s="221">
        <f t="shared" si="2"/>
        <v>34</v>
      </c>
      <c r="J49" s="270">
        <v>0</v>
      </c>
      <c r="K49" s="270">
        <v>34</v>
      </c>
      <c r="L49" s="534" t="s">
        <v>643</v>
      </c>
      <c r="M49" s="534"/>
    </row>
    <row r="50" spans="1:13" customFormat="1">
      <c r="A50" s="210">
        <v>4730</v>
      </c>
      <c r="B50" s="94" t="s">
        <v>626</v>
      </c>
      <c r="C50" s="219">
        <f t="shared" si="3"/>
        <v>5362</v>
      </c>
      <c r="D50" s="219">
        <f t="shared" si="3"/>
        <v>110</v>
      </c>
      <c r="E50" s="219">
        <f t="shared" si="3"/>
        <v>5252</v>
      </c>
      <c r="F50" s="219">
        <f t="shared" si="1"/>
        <v>5087</v>
      </c>
      <c r="G50" s="271">
        <v>56</v>
      </c>
      <c r="H50" s="271">
        <v>5031</v>
      </c>
      <c r="I50" s="219">
        <f t="shared" si="2"/>
        <v>275</v>
      </c>
      <c r="J50" s="271">
        <v>54</v>
      </c>
      <c r="K50" s="271">
        <v>221</v>
      </c>
      <c r="L50" s="533" t="s">
        <v>584</v>
      </c>
      <c r="M50" s="533"/>
    </row>
    <row r="51" spans="1:13" customFormat="1" ht="26.25" customHeight="1">
      <c r="A51" s="209">
        <v>4741</v>
      </c>
      <c r="B51" s="62" t="s">
        <v>633</v>
      </c>
      <c r="C51" s="221">
        <f t="shared" si="3"/>
        <v>5138</v>
      </c>
      <c r="D51" s="221">
        <f t="shared" si="3"/>
        <v>213</v>
      </c>
      <c r="E51" s="221">
        <f t="shared" si="3"/>
        <v>4925</v>
      </c>
      <c r="F51" s="221">
        <f t="shared" si="1"/>
        <v>5004</v>
      </c>
      <c r="G51" s="270">
        <v>210</v>
      </c>
      <c r="H51" s="270">
        <v>4794</v>
      </c>
      <c r="I51" s="221">
        <f t="shared" si="2"/>
        <v>134</v>
      </c>
      <c r="J51" s="270">
        <v>3</v>
      </c>
      <c r="K51" s="270">
        <v>131</v>
      </c>
      <c r="L51" s="534" t="s">
        <v>583</v>
      </c>
      <c r="M51" s="534"/>
    </row>
    <row r="52" spans="1:13" customFormat="1">
      <c r="A52" s="210">
        <v>4742</v>
      </c>
      <c r="B52" s="94" t="s">
        <v>705</v>
      </c>
      <c r="C52" s="219">
        <f t="shared" si="3"/>
        <v>85</v>
      </c>
      <c r="D52" s="219">
        <f t="shared" si="3"/>
        <v>6</v>
      </c>
      <c r="E52" s="219">
        <f t="shared" si="3"/>
        <v>79</v>
      </c>
      <c r="F52" s="219">
        <f t="shared" si="1"/>
        <v>83</v>
      </c>
      <c r="G52" s="271">
        <v>6</v>
      </c>
      <c r="H52" s="271">
        <v>77</v>
      </c>
      <c r="I52" s="219">
        <f t="shared" si="2"/>
        <v>2</v>
      </c>
      <c r="J52" s="271">
        <v>0</v>
      </c>
      <c r="K52" s="271">
        <v>2</v>
      </c>
      <c r="L52" s="533" t="s">
        <v>704</v>
      </c>
      <c r="M52" s="533"/>
    </row>
    <row r="53" spans="1:13" customFormat="1" ht="26.25" customHeight="1">
      <c r="A53" s="209">
        <v>4751</v>
      </c>
      <c r="B53" s="62" t="s">
        <v>625</v>
      </c>
      <c r="C53" s="221">
        <f t="shared" si="3"/>
        <v>9484</v>
      </c>
      <c r="D53" s="221">
        <f t="shared" si="3"/>
        <v>657</v>
      </c>
      <c r="E53" s="221">
        <f t="shared" si="3"/>
        <v>8827</v>
      </c>
      <c r="F53" s="221">
        <f>H53+G53</f>
        <v>9382</v>
      </c>
      <c r="G53" s="270">
        <v>610</v>
      </c>
      <c r="H53" s="270">
        <v>8772</v>
      </c>
      <c r="I53" s="221">
        <f t="shared" si="2"/>
        <v>102</v>
      </c>
      <c r="J53" s="270">
        <v>47</v>
      </c>
      <c r="K53" s="270">
        <v>55</v>
      </c>
      <c r="L53" s="534" t="s">
        <v>582</v>
      </c>
      <c r="M53" s="534"/>
    </row>
    <row r="54" spans="1:13" customFormat="1" ht="39">
      <c r="A54" s="211">
        <v>4752</v>
      </c>
      <c r="B54" s="207" t="s">
        <v>624</v>
      </c>
      <c r="C54" s="101">
        <f t="shared" si="3"/>
        <v>30840</v>
      </c>
      <c r="D54" s="101">
        <f t="shared" si="3"/>
        <v>1611</v>
      </c>
      <c r="E54" s="101">
        <f t="shared" si="3"/>
        <v>29229</v>
      </c>
      <c r="F54" s="101">
        <f t="shared" si="1"/>
        <v>30742</v>
      </c>
      <c r="G54" s="274">
        <v>1611</v>
      </c>
      <c r="H54" s="274">
        <v>29131</v>
      </c>
      <c r="I54" s="101">
        <f t="shared" si="2"/>
        <v>98</v>
      </c>
      <c r="J54" s="274">
        <v>0</v>
      </c>
      <c r="K54" s="274">
        <v>98</v>
      </c>
      <c r="L54" s="542" t="s">
        <v>581</v>
      </c>
      <c r="M54" s="542"/>
    </row>
    <row r="55" spans="1:13" customFormat="1" ht="26.25" customHeight="1">
      <c r="A55" s="209">
        <v>4753</v>
      </c>
      <c r="B55" s="62" t="s">
        <v>623</v>
      </c>
      <c r="C55" s="221">
        <f t="shared" si="3"/>
        <v>1117</v>
      </c>
      <c r="D55" s="221">
        <f t="shared" si="3"/>
        <v>47</v>
      </c>
      <c r="E55" s="221">
        <f t="shared" si="3"/>
        <v>1070</v>
      </c>
      <c r="F55" s="221">
        <f t="shared" si="1"/>
        <v>1103</v>
      </c>
      <c r="G55" s="270">
        <v>47</v>
      </c>
      <c r="H55" s="270">
        <v>1056</v>
      </c>
      <c r="I55" s="221">
        <f t="shared" si="2"/>
        <v>14</v>
      </c>
      <c r="J55" s="270">
        <v>0</v>
      </c>
      <c r="K55" s="270">
        <v>14</v>
      </c>
      <c r="L55" s="534" t="s">
        <v>580</v>
      </c>
      <c r="M55" s="534"/>
    </row>
    <row r="56" spans="1:13" customFormat="1">
      <c r="A56" s="210">
        <v>4754</v>
      </c>
      <c r="B56" s="94" t="s">
        <v>545</v>
      </c>
      <c r="C56" s="219">
        <f t="shared" si="3"/>
        <v>5007</v>
      </c>
      <c r="D56" s="219">
        <f t="shared" si="3"/>
        <v>464</v>
      </c>
      <c r="E56" s="219">
        <f t="shared" si="3"/>
        <v>4543</v>
      </c>
      <c r="F56" s="219">
        <f t="shared" si="1"/>
        <v>4987</v>
      </c>
      <c r="G56" s="271">
        <v>463</v>
      </c>
      <c r="H56" s="271">
        <v>4524</v>
      </c>
      <c r="I56" s="219">
        <f t="shared" si="2"/>
        <v>20</v>
      </c>
      <c r="J56" s="271">
        <v>1</v>
      </c>
      <c r="K56" s="271">
        <v>19</v>
      </c>
      <c r="L56" s="533" t="s">
        <v>555</v>
      </c>
      <c r="M56" s="533"/>
    </row>
    <row r="57" spans="1:13" customFormat="1" ht="26.25" customHeight="1">
      <c r="A57" s="209">
        <v>4755</v>
      </c>
      <c r="B57" s="62" t="s">
        <v>640</v>
      </c>
      <c r="C57" s="221">
        <f t="shared" si="3"/>
        <v>10027</v>
      </c>
      <c r="D57" s="221">
        <f t="shared" si="3"/>
        <v>207</v>
      </c>
      <c r="E57" s="221">
        <f t="shared" si="3"/>
        <v>9820</v>
      </c>
      <c r="F57" s="221">
        <f t="shared" si="1"/>
        <v>10021</v>
      </c>
      <c r="G57" s="270">
        <v>207</v>
      </c>
      <c r="H57" s="270">
        <v>9814</v>
      </c>
      <c r="I57" s="221">
        <f t="shared" si="2"/>
        <v>6</v>
      </c>
      <c r="J57" s="270">
        <v>0</v>
      </c>
      <c r="K57" s="270">
        <v>6</v>
      </c>
      <c r="L57" s="534" t="s">
        <v>579</v>
      </c>
      <c r="M57" s="534"/>
    </row>
    <row r="58" spans="1:13" customFormat="1">
      <c r="A58" s="210">
        <v>4756</v>
      </c>
      <c r="B58" s="94" t="s">
        <v>634</v>
      </c>
      <c r="C58" s="219">
        <f t="shared" si="3"/>
        <v>500</v>
      </c>
      <c r="D58" s="219">
        <f t="shared" si="3"/>
        <v>10</v>
      </c>
      <c r="E58" s="219">
        <f t="shared" si="3"/>
        <v>490</v>
      </c>
      <c r="F58" s="219">
        <f t="shared" si="1"/>
        <v>498</v>
      </c>
      <c r="G58" s="271">
        <v>10</v>
      </c>
      <c r="H58" s="271">
        <v>488</v>
      </c>
      <c r="I58" s="219">
        <f t="shared" si="2"/>
        <v>2</v>
      </c>
      <c r="J58" s="271">
        <v>0</v>
      </c>
      <c r="K58" s="271">
        <v>2</v>
      </c>
      <c r="L58" s="533" t="s">
        <v>578</v>
      </c>
      <c r="M58" s="533"/>
    </row>
    <row r="59" spans="1:13" customFormat="1" ht="26.25" customHeight="1">
      <c r="A59" s="209">
        <v>4761</v>
      </c>
      <c r="B59" s="62" t="s">
        <v>635</v>
      </c>
      <c r="C59" s="221">
        <f t="shared" si="3"/>
        <v>1732</v>
      </c>
      <c r="D59" s="221">
        <f t="shared" si="3"/>
        <v>273</v>
      </c>
      <c r="E59" s="221">
        <f t="shared" si="3"/>
        <v>1459</v>
      </c>
      <c r="F59" s="221">
        <f t="shared" si="1"/>
        <v>1666</v>
      </c>
      <c r="G59" s="270">
        <v>273</v>
      </c>
      <c r="H59" s="270">
        <v>1393</v>
      </c>
      <c r="I59" s="221">
        <f t="shared" si="2"/>
        <v>66</v>
      </c>
      <c r="J59" s="270">
        <v>0</v>
      </c>
      <c r="K59" s="270">
        <v>66</v>
      </c>
      <c r="L59" s="534" t="s">
        <v>577</v>
      </c>
      <c r="M59" s="534"/>
    </row>
    <row r="60" spans="1:13" customFormat="1" ht="19.149999999999999" customHeight="1">
      <c r="A60" s="210">
        <v>4762</v>
      </c>
      <c r="B60" s="94" t="s">
        <v>636</v>
      </c>
      <c r="C60" s="219">
        <f>E60+D60</f>
        <v>74</v>
      </c>
      <c r="D60" s="219">
        <f t="shared" ref="D60:E60" si="4">J60+G60</f>
        <v>0</v>
      </c>
      <c r="E60" s="219">
        <f t="shared" si="4"/>
        <v>74</v>
      </c>
      <c r="F60" s="219">
        <f t="shared" si="1"/>
        <v>74</v>
      </c>
      <c r="G60" s="271">
        <v>0</v>
      </c>
      <c r="H60" s="271">
        <v>74</v>
      </c>
      <c r="I60" s="219">
        <f t="shared" si="2"/>
        <v>0</v>
      </c>
      <c r="J60" s="271">
        <v>0</v>
      </c>
      <c r="K60" s="271">
        <v>0</v>
      </c>
      <c r="L60" s="533" t="s">
        <v>576</v>
      </c>
      <c r="M60" s="533"/>
    </row>
    <row r="61" spans="1:13" customFormat="1" ht="26.25" customHeight="1">
      <c r="A61" s="209">
        <v>4763</v>
      </c>
      <c r="B61" s="62" t="s">
        <v>637</v>
      </c>
      <c r="C61" s="221">
        <f t="shared" si="3"/>
        <v>1239</v>
      </c>
      <c r="D61" s="221">
        <f t="shared" si="3"/>
        <v>167</v>
      </c>
      <c r="E61" s="221">
        <f t="shared" si="3"/>
        <v>1072</v>
      </c>
      <c r="F61" s="221">
        <f t="shared" si="1"/>
        <v>1230</v>
      </c>
      <c r="G61" s="270">
        <v>167</v>
      </c>
      <c r="H61" s="270">
        <v>1063</v>
      </c>
      <c r="I61" s="221">
        <f t="shared" si="2"/>
        <v>9</v>
      </c>
      <c r="J61" s="270">
        <v>0</v>
      </c>
      <c r="K61" s="270">
        <v>9</v>
      </c>
      <c r="L61" s="534" t="s">
        <v>575</v>
      </c>
      <c r="M61" s="534"/>
    </row>
    <row r="62" spans="1:13" customFormat="1">
      <c r="A62" s="210">
        <v>4764</v>
      </c>
      <c r="B62" s="94" t="s">
        <v>622</v>
      </c>
      <c r="C62" s="219">
        <f t="shared" si="3"/>
        <v>546</v>
      </c>
      <c r="D62" s="219">
        <f t="shared" si="3"/>
        <v>66</v>
      </c>
      <c r="E62" s="219">
        <f t="shared" si="3"/>
        <v>480</v>
      </c>
      <c r="F62" s="219">
        <f t="shared" si="1"/>
        <v>542</v>
      </c>
      <c r="G62" s="271">
        <v>64</v>
      </c>
      <c r="H62" s="271">
        <v>478</v>
      </c>
      <c r="I62" s="219">
        <f t="shared" si="2"/>
        <v>4</v>
      </c>
      <c r="J62" s="271">
        <v>2</v>
      </c>
      <c r="K62" s="271">
        <v>2</v>
      </c>
      <c r="L62" s="533" t="s">
        <v>574</v>
      </c>
      <c r="M62" s="533"/>
    </row>
    <row r="63" spans="1:13" customFormat="1" ht="39">
      <c r="A63" s="209">
        <v>4771</v>
      </c>
      <c r="B63" s="62" t="s">
        <v>638</v>
      </c>
      <c r="C63" s="221">
        <f t="shared" si="3"/>
        <v>10881</v>
      </c>
      <c r="D63" s="221">
        <f t="shared" si="3"/>
        <v>3497</v>
      </c>
      <c r="E63" s="221">
        <f t="shared" si="3"/>
        <v>7384</v>
      </c>
      <c r="F63" s="221">
        <f t="shared" si="1"/>
        <v>10862</v>
      </c>
      <c r="G63" s="270">
        <v>3497</v>
      </c>
      <c r="H63" s="270">
        <v>7365</v>
      </c>
      <c r="I63" s="221">
        <f t="shared" si="2"/>
        <v>19</v>
      </c>
      <c r="J63" s="270">
        <v>0</v>
      </c>
      <c r="K63" s="270">
        <v>19</v>
      </c>
      <c r="L63" s="534" t="s">
        <v>573</v>
      </c>
      <c r="M63" s="534"/>
    </row>
    <row r="64" spans="1:13" customFormat="1" ht="19.149999999999999" customHeight="1">
      <c r="A64" s="210">
        <v>4772</v>
      </c>
      <c r="B64" s="94" t="s">
        <v>639</v>
      </c>
      <c r="C64" s="219">
        <f t="shared" si="3"/>
        <v>4374</v>
      </c>
      <c r="D64" s="219">
        <f t="shared" si="3"/>
        <v>650</v>
      </c>
      <c r="E64" s="219">
        <f t="shared" si="3"/>
        <v>3724</v>
      </c>
      <c r="F64" s="219">
        <f t="shared" si="1"/>
        <v>4204</v>
      </c>
      <c r="G64" s="271">
        <v>648</v>
      </c>
      <c r="H64" s="271">
        <v>3556</v>
      </c>
      <c r="I64" s="219">
        <f t="shared" si="2"/>
        <v>170</v>
      </c>
      <c r="J64" s="271">
        <v>2</v>
      </c>
      <c r="K64" s="271">
        <v>168</v>
      </c>
      <c r="L64" s="533" t="s">
        <v>572</v>
      </c>
      <c r="M64" s="533"/>
    </row>
    <row r="65" spans="1:13" customFormat="1">
      <c r="A65" s="209">
        <v>4774</v>
      </c>
      <c r="B65" s="62" t="s">
        <v>546</v>
      </c>
      <c r="C65" s="221">
        <f t="shared" si="3"/>
        <v>196</v>
      </c>
      <c r="D65" s="221">
        <f t="shared" si="3"/>
        <v>0</v>
      </c>
      <c r="E65" s="221">
        <f t="shared" si="3"/>
        <v>196</v>
      </c>
      <c r="F65" s="221">
        <f t="shared" si="1"/>
        <v>196</v>
      </c>
      <c r="G65" s="270">
        <v>0</v>
      </c>
      <c r="H65" s="270">
        <v>196</v>
      </c>
      <c r="I65" s="221">
        <f t="shared" si="2"/>
        <v>0</v>
      </c>
      <c r="J65" s="270">
        <v>0</v>
      </c>
      <c r="K65" s="270">
        <v>0</v>
      </c>
      <c r="L65" s="534" t="s">
        <v>556</v>
      </c>
      <c r="M65" s="534"/>
    </row>
    <row r="66" spans="1:13" customFormat="1" ht="19.149999999999999" customHeight="1">
      <c r="A66" s="210">
        <v>4775</v>
      </c>
      <c r="B66" s="94" t="s">
        <v>568</v>
      </c>
      <c r="C66" s="219">
        <f t="shared" si="3"/>
        <v>4411</v>
      </c>
      <c r="D66" s="219">
        <f t="shared" si="3"/>
        <v>494</v>
      </c>
      <c r="E66" s="219">
        <f t="shared" si="3"/>
        <v>3917</v>
      </c>
      <c r="F66" s="219">
        <f t="shared" si="1"/>
        <v>4128</v>
      </c>
      <c r="G66" s="271">
        <v>494</v>
      </c>
      <c r="H66" s="271">
        <v>3634</v>
      </c>
      <c r="I66" s="219">
        <f t="shared" si="2"/>
        <v>283</v>
      </c>
      <c r="J66" s="271">
        <v>0</v>
      </c>
      <c r="K66" s="271">
        <v>283</v>
      </c>
      <c r="L66" s="533" t="s">
        <v>571</v>
      </c>
      <c r="M66" s="533"/>
    </row>
    <row r="67" spans="1:13" customFormat="1" ht="29.25">
      <c r="A67" s="209">
        <v>4776</v>
      </c>
      <c r="B67" s="62" t="s">
        <v>567</v>
      </c>
      <c r="C67" s="221">
        <f t="shared" si="3"/>
        <v>2113</v>
      </c>
      <c r="D67" s="221">
        <f t="shared" si="3"/>
        <v>102</v>
      </c>
      <c r="E67" s="221">
        <f>H67+K67</f>
        <v>2011</v>
      </c>
      <c r="F67" s="221">
        <f t="shared" si="1"/>
        <v>2015</v>
      </c>
      <c r="G67" s="270">
        <v>102</v>
      </c>
      <c r="H67" s="270">
        <v>1913</v>
      </c>
      <c r="I67" s="221">
        <f t="shared" si="2"/>
        <v>98</v>
      </c>
      <c r="J67" s="270">
        <v>0</v>
      </c>
      <c r="K67" s="270">
        <v>98</v>
      </c>
      <c r="L67" s="534" t="s">
        <v>570</v>
      </c>
      <c r="M67" s="534"/>
    </row>
    <row r="68" spans="1:13" customFormat="1">
      <c r="A68" s="210">
        <v>4777</v>
      </c>
      <c r="B68" s="94" t="s">
        <v>566</v>
      </c>
      <c r="C68" s="219">
        <f t="shared" si="3"/>
        <v>223</v>
      </c>
      <c r="D68" s="219">
        <f t="shared" si="3"/>
        <v>10</v>
      </c>
      <c r="E68" s="219">
        <f>H68+K68</f>
        <v>213</v>
      </c>
      <c r="F68" s="219">
        <f t="shared" si="1"/>
        <v>223</v>
      </c>
      <c r="G68" s="271">
        <v>10</v>
      </c>
      <c r="H68" s="271">
        <v>213</v>
      </c>
      <c r="I68" s="219">
        <f t="shared" si="2"/>
        <v>0</v>
      </c>
      <c r="J68" s="271">
        <v>0</v>
      </c>
      <c r="K68" s="271">
        <v>0</v>
      </c>
      <c r="L68" s="533" t="s">
        <v>569</v>
      </c>
      <c r="M68" s="533"/>
    </row>
    <row r="69" spans="1:13">
      <c r="A69" s="209">
        <v>4778</v>
      </c>
      <c r="B69" s="62" t="s">
        <v>725</v>
      </c>
      <c r="C69" s="221">
        <f>D69+E69</f>
        <v>6</v>
      </c>
      <c r="D69" s="221">
        <f t="shared" ref="D69:E69" si="5">J69+G69</f>
        <v>0</v>
      </c>
      <c r="E69" s="221">
        <f t="shared" si="5"/>
        <v>6</v>
      </c>
      <c r="F69" s="221">
        <f t="shared" si="1"/>
        <v>6</v>
      </c>
      <c r="G69" s="270">
        <v>0</v>
      </c>
      <c r="H69" s="270">
        <v>6</v>
      </c>
      <c r="I69" s="221">
        <f t="shared" si="2"/>
        <v>0</v>
      </c>
      <c r="J69" s="270">
        <v>0</v>
      </c>
      <c r="K69" s="270">
        <v>0</v>
      </c>
      <c r="L69" s="534" t="s">
        <v>726</v>
      </c>
      <c r="M69" s="534"/>
    </row>
    <row r="70" spans="1:13" ht="19.149999999999999" customHeight="1">
      <c r="A70" s="210">
        <v>4779</v>
      </c>
      <c r="B70" s="94" t="s">
        <v>565</v>
      </c>
      <c r="C70" s="219">
        <f t="shared" si="3"/>
        <v>3623</v>
      </c>
      <c r="D70" s="219">
        <f t="shared" si="3"/>
        <v>660</v>
      </c>
      <c r="E70" s="219">
        <f t="shared" si="3"/>
        <v>2963</v>
      </c>
      <c r="F70" s="219">
        <f t="shared" si="1"/>
        <v>3611</v>
      </c>
      <c r="G70" s="271">
        <v>660</v>
      </c>
      <c r="H70" s="271">
        <v>2951</v>
      </c>
      <c r="I70" s="219">
        <f t="shared" si="2"/>
        <v>12</v>
      </c>
      <c r="J70" s="271">
        <v>0</v>
      </c>
      <c r="K70" s="271">
        <v>12</v>
      </c>
      <c r="L70" s="533" t="s">
        <v>642</v>
      </c>
      <c r="M70" s="533"/>
    </row>
    <row r="71" spans="1:13">
      <c r="A71" s="209">
        <v>4789</v>
      </c>
      <c r="B71" s="62" t="s">
        <v>728</v>
      </c>
      <c r="C71" s="221">
        <f t="shared" si="3"/>
        <v>85</v>
      </c>
      <c r="D71" s="221">
        <f t="shared" si="3"/>
        <v>0</v>
      </c>
      <c r="E71" s="221">
        <f t="shared" si="3"/>
        <v>85</v>
      </c>
      <c r="F71" s="221">
        <f>H71+G71</f>
        <v>85</v>
      </c>
      <c r="G71" s="270">
        <v>0</v>
      </c>
      <c r="H71" s="270">
        <v>85</v>
      </c>
      <c r="I71" s="221">
        <f t="shared" si="2"/>
        <v>0</v>
      </c>
      <c r="J71" s="270">
        <v>0</v>
      </c>
      <c r="K71" s="270">
        <v>0</v>
      </c>
      <c r="L71" s="534" t="s">
        <v>727</v>
      </c>
      <c r="M71" s="534"/>
    </row>
    <row r="72" spans="1:13" ht="31.9" customHeight="1">
      <c r="A72" s="543" t="s">
        <v>207</v>
      </c>
      <c r="B72" s="543"/>
      <c r="C72" s="339">
        <f t="shared" ref="C72:K72" si="6">SUM(C13:C71)</f>
        <v>212535</v>
      </c>
      <c r="D72" s="339">
        <f t="shared" si="6"/>
        <v>20178</v>
      </c>
      <c r="E72" s="339">
        <f t="shared" si="6"/>
        <v>192357</v>
      </c>
      <c r="F72" s="339">
        <f t="shared" si="6"/>
        <v>209618</v>
      </c>
      <c r="G72" s="339">
        <f t="shared" si="6"/>
        <v>19859</v>
      </c>
      <c r="H72" s="339">
        <f t="shared" si="6"/>
        <v>189759</v>
      </c>
      <c r="I72" s="339">
        <f t="shared" si="6"/>
        <v>2917</v>
      </c>
      <c r="J72" s="339">
        <f t="shared" si="6"/>
        <v>319</v>
      </c>
      <c r="K72" s="339">
        <f t="shared" si="6"/>
        <v>2598</v>
      </c>
      <c r="L72" s="544" t="s">
        <v>204</v>
      </c>
      <c r="M72" s="544"/>
    </row>
    <row r="75" spans="1:13" ht="16.5">
      <c r="C75" s="440"/>
      <c r="D75" s="440"/>
      <c r="E75" s="440"/>
      <c r="F75" s="440"/>
      <c r="G75" s="440"/>
      <c r="H75" s="440"/>
      <c r="I75" s="440"/>
      <c r="J75" s="440"/>
      <c r="K75" s="440"/>
    </row>
    <row r="76" spans="1:13" ht="16.5">
      <c r="C76" s="440"/>
      <c r="D76" s="440"/>
      <c r="E76" s="440"/>
      <c r="F76" s="440"/>
      <c r="G76" s="440"/>
      <c r="H76" s="440"/>
      <c r="I76" s="440"/>
      <c r="J76" s="440"/>
      <c r="K76" s="440"/>
    </row>
  </sheetData>
  <mergeCells count="79">
    <mergeCell ref="A72:B72"/>
    <mergeCell ref="L72:M72"/>
    <mergeCell ref="L60:M60"/>
    <mergeCell ref="L69:M69"/>
    <mergeCell ref="L55:M55"/>
    <mergeCell ref="L56:M56"/>
    <mergeCell ref="L67:M67"/>
    <mergeCell ref="L68:M68"/>
    <mergeCell ref="L52:M52"/>
    <mergeCell ref="L53:M53"/>
    <mergeCell ref="L54:M54"/>
    <mergeCell ref="L34:M34"/>
    <mergeCell ref="L71:M71"/>
    <mergeCell ref="L50:M50"/>
    <mergeCell ref="L57:M57"/>
    <mergeCell ref="L59:M59"/>
    <mergeCell ref="L61:M61"/>
    <mergeCell ref="L62:M62"/>
    <mergeCell ref="L63:M63"/>
    <mergeCell ref="L70:M70"/>
    <mergeCell ref="L58:M58"/>
    <mergeCell ref="L64:M64"/>
    <mergeCell ref="L65:M65"/>
    <mergeCell ref="L66:M66"/>
    <mergeCell ref="A5:M5"/>
    <mergeCell ref="L18:M18"/>
    <mergeCell ref="L19:M19"/>
    <mergeCell ref="L13:M13"/>
    <mergeCell ref="L14:M14"/>
    <mergeCell ref="L15:M15"/>
    <mergeCell ref="L16:M16"/>
    <mergeCell ref="L17:M17"/>
    <mergeCell ref="A7:M7"/>
    <mergeCell ref="L32:M32"/>
    <mergeCell ref="L33:M33"/>
    <mergeCell ref="L35:M35"/>
    <mergeCell ref="L36:M36"/>
    <mergeCell ref="L26:M26"/>
    <mergeCell ref="L27:M27"/>
    <mergeCell ref="L28:M28"/>
    <mergeCell ref="L31:M31"/>
    <mergeCell ref="L30:M30"/>
    <mergeCell ref="A2:M2"/>
    <mergeCell ref="A6:M6"/>
    <mergeCell ref="I9:K9"/>
    <mergeCell ref="A1:M1"/>
    <mergeCell ref="A3:M3"/>
    <mergeCell ref="A8:B8"/>
    <mergeCell ref="L8:M8"/>
    <mergeCell ref="A9:A12"/>
    <mergeCell ref="B9:B12"/>
    <mergeCell ref="C9:E9"/>
    <mergeCell ref="F9:H9"/>
    <mergeCell ref="L9:M12"/>
    <mergeCell ref="C10:E10"/>
    <mergeCell ref="F10:H10"/>
    <mergeCell ref="I10:K10"/>
    <mergeCell ref="A4:M4"/>
    <mergeCell ref="L20:M20"/>
    <mergeCell ref="L21:M21"/>
    <mergeCell ref="L22:M22"/>
    <mergeCell ref="L23:M23"/>
    <mergeCell ref="L24:M24"/>
    <mergeCell ref="L25:M25"/>
    <mergeCell ref="L29:M29"/>
    <mergeCell ref="L37:M37"/>
    <mergeCell ref="L38:M38"/>
    <mergeCell ref="L51:M51"/>
    <mergeCell ref="L49:M49"/>
    <mergeCell ref="L39:M39"/>
    <mergeCell ref="L40:M40"/>
    <mergeCell ref="L41:M41"/>
    <mergeCell ref="L42:M42"/>
    <mergeCell ref="L47:M47"/>
    <mergeCell ref="L48:M48"/>
    <mergeCell ref="L45:M45"/>
    <mergeCell ref="L46:M46"/>
    <mergeCell ref="L43:M43"/>
    <mergeCell ref="L44:M44"/>
  </mergeCells>
  <phoneticPr fontId="18" type="noConversion"/>
  <printOptions horizontalCentered="1"/>
  <pageMargins left="0" right="0" top="0.19685039370078741" bottom="0" header="0" footer="0"/>
  <pageSetup paperSize="9" scale="85" orientation="landscape" r:id="rId1"/>
  <headerFooter alignWithMargins="0"/>
  <rowBreaks count="2" manualBreakCount="2">
    <brk id="34" max="12" man="1"/>
    <brk id="54" max="12" man="1"/>
  </rowBreaks>
  <ignoredErrors>
    <ignoredError sqref="C34:K34 C69:K69" formula="1"/>
  </ignoredError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24"/>
  <sheetViews>
    <sheetView tabSelected="1" view="pageBreakPreview" zoomScale="80" zoomScaleSheetLayoutView="80" workbookViewId="0">
      <selection activeCell="H45" sqref="H45"/>
    </sheetView>
  </sheetViews>
  <sheetFormatPr defaultColWidth="9.125" defaultRowHeight="14.25"/>
  <cols>
    <col min="1" max="1" width="7.625" style="147" customWidth="1"/>
    <col min="2" max="2" width="25.375" style="80" bestFit="1" customWidth="1"/>
    <col min="3" max="3" width="10.375" style="80" customWidth="1"/>
    <col min="4" max="4" width="10.125" style="80" customWidth="1"/>
    <col min="5" max="5" width="11.5" style="80" customWidth="1"/>
    <col min="6" max="8" width="8.75" style="80" customWidth="1"/>
    <col min="9" max="9" width="25.625" style="80" customWidth="1"/>
    <col min="10" max="10" width="7.625" style="80" customWidth="1"/>
    <col min="11" max="16384" width="9.125" style="80"/>
  </cols>
  <sheetData>
    <row r="1" spans="1:13" s="145" customFormat="1" ht="65.25" customHeight="1">
      <c r="A1" s="613"/>
      <c r="B1" s="613"/>
      <c r="C1" s="613"/>
      <c r="D1" s="613"/>
      <c r="E1" s="613"/>
      <c r="F1" s="613"/>
      <c r="G1" s="613"/>
      <c r="H1" s="613"/>
      <c r="I1" s="613"/>
      <c r="J1" s="613"/>
      <c r="K1" s="148"/>
      <c r="L1" s="148"/>
      <c r="M1" s="148"/>
    </row>
    <row r="2" spans="1:13" ht="17.45" customHeight="1">
      <c r="A2" s="614" t="s">
        <v>284</v>
      </c>
      <c r="B2" s="614"/>
      <c r="C2" s="614"/>
      <c r="D2" s="614"/>
      <c r="E2" s="614"/>
      <c r="F2" s="614"/>
      <c r="G2" s="614"/>
      <c r="H2" s="614"/>
      <c r="I2" s="614"/>
      <c r="J2" s="614"/>
    </row>
    <row r="3" spans="1:13" ht="16.5" customHeight="1">
      <c r="A3" s="614" t="s">
        <v>101</v>
      </c>
      <c r="B3" s="614"/>
      <c r="C3" s="614"/>
      <c r="D3" s="614"/>
      <c r="E3" s="614"/>
      <c r="F3" s="614"/>
      <c r="G3" s="614"/>
      <c r="H3" s="614"/>
      <c r="I3" s="614"/>
      <c r="J3" s="614"/>
    </row>
    <row r="4" spans="1:13" ht="16.5" customHeight="1">
      <c r="A4" s="614" t="s">
        <v>653</v>
      </c>
      <c r="B4" s="614"/>
      <c r="C4" s="614"/>
      <c r="D4" s="614"/>
      <c r="E4" s="614"/>
      <c r="F4" s="614"/>
      <c r="G4" s="614"/>
      <c r="H4" s="614"/>
      <c r="I4" s="614"/>
      <c r="J4" s="614"/>
    </row>
    <row r="5" spans="1:13" ht="15.6" customHeight="1">
      <c r="A5" s="602" t="s">
        <v>408</v>
      </c>
      <c r="B5" s="602"/>
      <c r="C5" s="602"/>
      <c r="D5" s="602"/>
      <c r="E5" s="602"/>
      <c r="F5" s="602"/>
      <c r="G5" s="602"/>
      <c r="H5" s="602"/>
      <c r="I5" s="602"/>
      <c r="J5" s="602"/>
    </row>
    <row r="6" spans="1:13" ht="15.6" customHeight="1">
      <c r="A6" s="602" t="s">
        <v>262</v>
      </c>
      <c r="B6" s="602"/>
      <c r="C6" s="602"/>
      <c r="D6" s="602"/>
      <c r="E6" s="602"/>
      <c r="F6" s="602"/>
      <c r="G6" s="602"/>
      <c r="H6" s="602"/>
      <c r="I6" s="602"/>
      <c r="J6" s="602"/>
    </row>
    <row r="7" spans="1:13" ht="15.6" customHeight="1">
      <c r="A7" s="602" t="s">
        <v>654</v>
      </c>
      <c r="B7" s="602"/>
      <c r="C7" s="602"/>
      <c r="D7" s="602"/>
      <c r="E7" s="602"/>
      <c r="F7" s="602"/>
      <c r="G7" s="602"/>
      <c r="H7" s="602"/>
      <c r="I7" s="602"/>
      <c r="J7" s="602"/>
    </row>
    <row r="8" spans="1:13" ht="15.6" customHeight="1">
      <c r="A8" s="707" t="s">
        <v>689</v>
      </c>
      <c r="B8" s="707"/>
      <c r="C8" s="715">
        <v>2018</v>
      </c>
      <c r="D8" s="715"/>
      <c r="E8" s="715"/>
      <c r="F8" s="715"/>
      <c r="G8" s="715"/>
      <c r="H8" s="715"/>
      <c r="I8" s="716" t="s">
        <v>285</v>
      </c>
      <c r="J8" s="716"/>
    </row>
    <row r="9" spans="1:13" s="146" customFormat="1" ht="15.75" customHeight="1">
      <c r="A9" s="712" t="s">
        <v>466</v>
      </c>
      <c r="B9" s="701" t="s">
        <v>210</v>
      </c>
      <c r="C9" s="645" t="s">
        <v>226</v>
      </c>
      <c r="D9" s="646"/>
      <c r="E9" s="647"/>
      <c r="F9" s="645" t="s">
        <v>227</v>
      </c>
      <c r="G9" s="646"/>
      <c r="H9" s="647"/>
      <c r="I9" s="529" t="s">
        <v>215</v>
      </c>
      <c r="J9" s="531"/>
    </row>
    <row r="10" spans="1:13" s="146" customFormat="1" ht="29.25" customHeight="1">
      <c r="A10" s="713"/>
      <c r="B10" s="702"/>
      <c r="C10" s="704" t="s">
        <v>517</v>
      </c>
      <c r="D10" s="705"/>
      <c r="E10" s="706"/>
      <c r="F10" s="704" t="s">
        <v>228</v>
      </c>
      <c r="G10" s="705"/>
      <c r="H10" s="706"/>
      <c r="I10" s="708"/>
      <c r="J10" s="709"/>
    </row>
    <row r="11" spans="1:13" s="146" customFormat="1" ht="16.5" customHeight="1">
      <c r="A11" s="713"/>
      <c r="B11" s="702"/>
      <c r="C11" s="171" t="s">
        <v>204</v>
      </c>
      <c r="D11" s="171" t="s">
        <v>115</v>
      </c>
      <c r="E11" s="171" t="s">
        <v>201</v>
      </c>
      <c r="F11" s="171" t="s">
        <v>204</v>
      </c>
      <c r="G11" s="171" t="s">
        <v>115</v>
      </c>
      <c r="H11" s="171" t="s">
        <v>201</v>
      </c>
      <c r="I11" s="708"/>
      <c r="J11" s="709"/>
    </row>
    <row r="12" spans="1:13" s="146" customFormat="1" ht="19.5" customHeight="1">
      <c r="A12" s="714"/>
      <c r="B12" s="703"/>
      <c r="C12" s="172" t="s">
        <v>207</v>
      </c>
      <c r="D12" s="172" t="s">
        <v>225</v>
      </c>
      <c r="E12" s="172" t="s">
        <v>516</v>
      </c>
      <c r="F12" s="172" t="s">
        <v>207</v>
      </c>
      <c r="G12" s="172" t="s">
        <v>225</v>
      </c>
      <c r="H12" s="172" t="s">
        <v>516</v>
      </c>
      <c r="I12" s="710"/>
      <c r="J12" s="711"/>
    </row>
    <row r="13" spans="1:13" s="146" customFormat="1" ht="57" customHeight="1" thickBot="1">
      <c r="A13" s="54">
        <v>45</v>
      </c>
      <c r="B13" s="58" t="s">
        <v>532</v>
      </c>
      <c r="C13" s="199">
        <f>SUM('5'!C13+'19'!C13)</f>
        <v>1486722</v>
      </c>
      <c r="D13" s="60">
        <f>SUM('5'!D13+'19'!D13)</f>
        <v>1435972</v>
      </c>
      <c r="E13" s="60">
        <f>SUM('5'!E13+'19'!E13)</f>
        <v>50750</v>
      </c>
      <c r="F13" s="199">
        <f>SUM('5'!F13+'19'!F13)</f>
        <v>19619</v>
      </c>
      <c r="G13" s="60">
        <f>SUM('5'!G13+'19'!G13)</f>
        <v>19167</v>
      </c>
      <c r="H13" s="60">
        <f>SUM('5'!H13+'19'!H13)</f>
        <v>452</v>
      </c>
      <c r="I13" s="512" t="s">
        <v>537</v>
      </c>
      <c r="J13" s="512"/>
    </row>
    <row r="14" spans="1:13" s="146" customFormat="1" ht="57" customHeight="1" thickBot="1">
      <c r="A14" s="56">
        <v>46</v>
      </c>
      <c r="B14" s="59" t="s">
        <v>533</v>
      </c>
      <c r="C14" s="197">
        <f>SUM('5'!C14+'19'!C14)</f>
        <v>2131139</v>
      </c>
      <c r="D14" s="61">
        <f>SUM('5'!D14+'19'!D14)</f>
        <v>2012185</v>
      </c>
      <c r="E14" s="61">
        <f>SUM('5'!E14+'19'!E14)</f>
        <v>118954</v>
      </c>
      <c r="F14" s="197">
        <f>SUM('5'!F14+'19'!F14)</f>
        <v>34899</v>
      </c>
      <c r="G14" s="61">
        <f>SUM('5'!G14+'19'!G14)</f>
        <v>34588</v>
      </c>
      <c r="H14" s="61">
        <f>SUM('5'!H14+'19'!H14)</f>
        <v>311</v>
      </c>
      <c r="I14" s="513" t="s">
        <v>536</v>
      </c>
      <c r="J14" s="513"/>
    </row>
    <row r="15" spans="1:13" s="146" customFormat="1" ht="57" customHeight="1">
      <c r="A15" s="55">
        <v>47</v>
      </c>
      <c r="B15" s="65" t="s">
        <v>534</v>
      </c>
      <c r="C15" s="198">
        <f>E15+D15</f>
        <v>7195603</v>
      </c>
      <c r="D15" s="66">
        <v>6953646</v>
      </c>
      <c r="E15" s="66">
        <f>SUM('5'!E15+'19'!E15)</f>
        <v>241957</v>
      </c>
      <c r="F15" s="198">
        <f>SUM('5'!F15+'19'!F15)</f>
        <v>158017</v>
      </c>
      <c r="G15" s="66">
        <f>SUM('5'!G15+'19'!G15)</f>
        <v>155863</v>
      </c>
      <c r="H15" s="66">
        <f>SUM('5'!H15+'19'!H15)</f>
        <v>2154</v>
      </c>
      <c r="I15" s="493" t="s">
        <v>535</v>
      </c>
      <c r="J15" s="493"/>
    </row>
    <row r="16" spans="1:13" s="146" customFormat="1" ht="48" customHeight="1">
      <c r="A16" s="494" t="s">
        <v>207</v>
      </c>
      <c r="B16" s="494"/>
      <c r="C16" s="81">
        <f>SUM(C13:C15)</f>
        <v>10813464</v>
      </c>
      <c r="D16" s="81">
        <f>SUM(D13:D15)</f>
        <v>10401803</v>
      </c>
      <c r="E16" s="81">
        <f>SUM('5'!E16+'19'!E16)</f>
        <v>411661</v>
      </c>
      <c r="F16" s="81">
        <f>SUM('5'!F16+'19'!F16)</f>
        <v>212535</v>
      </c>
      <c r="G16" s="81">
        <f>SUM('5'!G16+'19'!G16)</f>
        <v>209618</v>
      </c>
      <c r="H16" s="81">
        <f>SUM('5'!H16+'19'!H16)</f>
        <v>2917</v>
      </c>
      <c r="I16" s="495" t="s">
        <v>204</v>
      </c>
      <c r="J16" s="495"/>
    </row>
    <row r="17" spans="1:10">
      <c r="A17" s="154" t="s">
        <v>409</v>
      </c>
      <c r="B17" s="155"/>
      <c r="C17" s="47"/>
      <c r="D17" s="47"/>
      <c r="E17" s="47"/>
      <c r="F17" s="47"/>
      <c r="G17" s="47"/>
      <c r="H17" s="47"/>
      <c r="I17" s="155"/>
      <c r="J17" s="156" t="s">
        <v>410</v>
      </c>
    </row>
    <row r="18" spans="1:10">
      <c r="B18" s="155"/>
      <c r="C18" s="47"/>
      <c r="D18" s="47"/>
      <c r="E18" s="47"/>
      <c r="F18" s="47"/>
      <c r="G18" s="47"/>
      <c r="H18" s="47"/>
      <c r="I18" s="155"/>
    </row>
    <row r="19" spans="1:10">
      <c r="D19" s="155"/>
      <c r="E19" s="155"/>
    </row>
    <row r="24" spans="1:10" ht="16.5">
      <c r="B24" s="440"/>
      <c r="C24" s="440"/>
      <c r="D24" s="440"/>
      <c r="E24" s="440"/>
      <c r="F24" s="440"/>
      <c r="G24" s="440"/>
    </row>
  </sheetData>
  <mergeCells count="22">
    <mergeCell ref="A1:J1"/>
    <mergeCell ref="A2:J2"/>
    <mergeCell ref="A3:J3"/>
    <mergeCell ref="B9:B12"/>
    <mergeCell ref="C10:E10"/>
    <mergeCell ref="F10:H10"/>
    <mergeCell ref="A8:B8"/>
    <mergeCell ref="I9:J12"/>
    <mergeCell ref="A5:J5"/>
    <mergeCell ref="A9:A12"/>
    <mergeCell ref="F9:H9"/>
    <mergeCell ref="C8:H8"/>
    <mergeCell ref="C9:E9"/>
    <mergeCell ref="A6:J6"/>
    <mergeCell ref="I8:J8"/>
    <mergeCell ref="A4:J4"/>
    <mergeCell ref="A7:J7"/>
    <mergeCell ref="A16:B16"/>
    <mergeCell ref="I13:J13"/>
    <mergeCell ref="I14:J14"/>
    <mergeCell ref="I15:J15"/>
    <mergeCell ref="I16:J16"/>
  </mergeCells>
  <phoneticPr fontId="18" type="noConversion"/>
  <printOptions horizontalCentered="1" verticalCentered="1"/>
  <pageMargins left="0" right="0" top="0" bottom="0" header="0.5" footer="0.5"/>
  <pageSetup paperSize="9"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73"/>
  <sheetViews>
    <sheetView tabSelected="1" view="pageBreakPreview" topLeftCell="A19" zoomScale="90" zoomScaleSheetLayoutView="90" workbookViewId="0">
      <selection activeCell="H45" sqref="H45"/>
    </sheetView>
  </sheetViews>
  <sheetFormatPr defaultColWidth="9.125" defaultRowHeight="14.25"/>
  <cols>
    <col min="1" max="1" width="5.75" style="14" customWidth="1"/>
    <col min="2" max="2" width="40.75" style="7" customWidth="1"/>
    <col min="3" max="8" width="8.75" style="7" customWidth="1"/>
    <col min="9" max="9" width="40.75" style="7" customWidth="1"/>
    <col min="10" max="10" width="5.75" style="7" customWidth="1"/>
    <col min="11" max="16384" width="9.125" style="7"/>
  </cols>
  <sheetData>
    <row r="1" spans="1:13" s="3" customFormat="1" ht="63.75" customHeight="1">
      <c r="A1" s="717" t="s">
        <v>284</v>
      </c>
      <c r="B1" s="717"/>
      <c r="C1" s="717"/>
      <c r="D1" s="717"/>
      <c r="E1" s="717"/>
      <c r="F1" s="717"/>
      <c r="G1" s="717"/>
      <c r="H1" s="717"/>
      <c r="I1" s="717"/>
      <c r="J1" s="717"/>
      <c r="K1" s="6"/>
      <c r="L1" s="6"/>
      <c r="M1" s="6"/>
    </row>
    <row r="2" spans="1:13" ht="17.45" customHeight="1">
      <c r="A2" s="515" t="s">
        <v>101</v>
      </c>
      <c r="B2" s="515"/>
      <c r="C2" s="515"/>
      <c r="D2" s="515"/>
      <c r="E2" s="515"/>
      <c r="F2" s="515"/>
      <c r="G2" s="515"/>
      <c r="H2" s="515"/>
      <c r="I2" s="515"/>
      <c r="J2" s="515"/>
    </row>
    <row r="3" spans="1:13" ht="17.45" customHeight="1">
      <c r="A3" s="515" t="s">
        <v>655</v>
      </c>
      <c r="B3" s="515"/>
      <c r="C3" s="515"/>
      <c r="D3" s="515"/>
      <c r="E3" s="515"/>
      <c r="F3" s="515"/>
      <c r="G3" s="515"/>
      <c r="H3" s="515"/>
      <c r="I3" s="515"/>
      <c r="J3" s="515"/>
    </row>
    <row r="4" spans="1:13" ht="16.5" customHeight="1">
      <c r="A4" s="496" t="s">
        <v>408</v>
      </c>
      <c r="B4" s="496"/>
      <c r="C4" s="496"/>
      <c r="D4" s="496"/>
      <c r="E4" s="496"/>
      <c r="F4" s="496"/>
      <c r="G4" s="496"/>
      <c r="H4" s="496"/>
      <c r="I4" s="496"/>
      <c r="J4" s="496"/>
    </row>
    <row r="5" spans="1:13" ht="15.6" customHeight="1">
      <c r="A5" s="496" t="s">
        <v>262</v>
      </c>
      <c r="B5" s="496"/>
      <c r="C5" s="496"/>
      <c r="D5" s="496"/>
      <c r="E5" s="496"/>
      <c r="F5" s="496"/>
      <c r="G5" s="496"/>
      <c r="H5" s="496"/>
      <c r="I5" s="496"/>
      <c r="J5" s="496"/>
    </row>
    <row r="6" spans="1:13" ht="15.6" customHeight="1">
      <c r="A6" s="496" t="s">
        <v>656</v>
      </c>
      <c r="B6" s="496"/>
      <c r="C6" s="496"/>
      <c r="D6" s="496"/>
      <c r="E6" s="496"/>
      <c r="F6" s="496"/>
      <c r="G6" s="496"/>
      <c r="H6" s="496"/>
      <c r="I6" s="496"/>
      <c r="J6" s="496"/>
    </row>
    <row r="7" spans="1:13" ht="15.6" customHeight="1">
      <c r="A7" s="497" t="s">
        <v>690</v>
      </c>
      <c r="B7" s="497"/>
      <c r="C7" s="496">
        <v>2018</v>
      </c>
      <c r="D7" s="496"/>
      <c r="E7" s="496"/>
      <c r="F7" s="496"/>
      <c r="G7" s="496"/>
      <c r="H7" s="496"/>
      <c r="I7" s="499" t="s">
        <v>412</v>
      </c>
      <c r="J7" s="499"/>
    </row>
    <row r="8" spans="1:13" ht="15.6" customHeight="1">
      <c r="A8" s="500" t="s">
        <v>441</v>
      </c>
      <c r="B8" s="500" t="s">
        <v>210</v>
      </c>
      <c r="C8" s="643" t="s">
        <v>226</v>
      </c>
      <c r="D8" s="643"/>
      <c r="E8" s="643"/>
      <c r="F8" s="643" t="s">
        <v>227</v>
      </c>
      <c r="G8" s="643"/>
      <c r="H8" s="643"/>
      <c r="I8" s="506" t="s">
        <v>215</v>
      </c>
      <c r="J8" s="506"/>
    </row>
    <row r="9" spans="1:13" customFormat="1" ht="15.75" customHeight="1">
      <c r="A9" s="501"/>
      <c r="B9" s="501"/>
      <c r="C9" s="628" t="s">
        <v>517</v>
      </c>
      <c r="D9" s="628"/>
      <c r="E9" s="628"/>
      <c r="F9" s="628" t="s">
        <v>228</v>
      </c>
      <c r="G9" s="628"/>
      <c r="H9" s="628"/>
      <c r="I9" s="509"/>
      <c r="J9" s="509"/>
    </row>
    <row r="10" spans="1:13" customFormat="1" ht="21" customHeight="1">
      <c r="A10" s="501"/>
      <c r="B10" s="501"/>
      <c r="C10" s="171" t="s">
        <v>204</v>
      </c>
      <c r="D10" s="171" t="s">
        <v>115</v>
      </c>
      <c r="E10" s="171" t="s">
        <v>201</v>
      </c>
      <c r="F10" s="171" t="s">
        <v>204</v>
      </c>
      <c r="G10" s="171" t="s">
        <v>115</v>
      </c>
      <c r="H10" s="171" t="s">
        <v>201</v>
      </c>
      <c r="I10" s="509"/>
      <c r="J10" s="509"/>
    </row>
    <row r="11" spans="1:13" customFormat="1" ht="16.5" customHeight="1">
      <c r="A11" s="502"/>
      <c r="B11" s="502"/>
      <c r="C11" s="172" t="s">
        <v>207</v>
      </c>
      <c r="D11" s="172" t="s">
        <v>225</v>
      </c>
      <c r="E11" s="172" t="s">
        <v>516</v>
      </c>
      <c r="F11" s="172" t="s">
        <v>207</v>
      </c>
      <c r="G11" s="172" t="s">
        <v>225</v>
      </c>
      <c r="H11" s="172" t="s">
        <v>516</v>
      </c>
      <c r="I11" s="510"/>
      <c r="J11" s="510"/>
    </row>
    <row r="12" spans="1:13" customFormat="1" ht="30" customHeight="1">
      <c r="A12" s="212">
        <v>4511</v>
      </c>
      <c r="B12" s="208" t="s">
        <v>558</v>
      </c>
      <c r="C12" s="217">
        <f>SUM(D12:E12)</f>
        <v>1074028</v>
      </c>
      <c r="D12" s="280">
        <v>1047767</v>
      </c>
      <c r="E12" s="280">
        <v>26261</v>
      </c>
      <c r="F12" s="217">
        <f>SUM(G12:H12)</f>
        <v>10767</v>
      </c>
      <c r="G12" s="280">
        <v>10538</v>
      </c>
      <c r="H12" s="280">
        <v>229</v>
      </c>
      <c r="I12" s="524" t="s">
        <v>557</v>
      </c>
      <c r="J12" s="524"/>
    </row>
    <row r="13" spans="1:13" customFormat="1" ht="30" customHeight="1">
      <c r="A13" s="210">
        <v>4512</v>
      </c>
      <c r="B13" s="94" t="s">
        <v>559</v>
      </c>
      <c r="C13" s="219">
        <f>SUM(D13:E13)</f>
        <v>75252</v>
      </c>
      <c r="D13" s="271">
        <v>67835</v>
      </c>
      <c r="E13" s="271">
        <v>7417</v>
      </c>
      <c r="F13" s="219">
        <f>SUM(G13:H13)</f>
        <v>1349</v>
      </c>
      <c r="G13" s="271">
        <v>1235</v>
      </c>
      <c r="H13" s="271">
        <v>114</v>
      </c>
      <c r="I13" s="533" t="s">
        <v>560</v>
      </c>
      <c r="J13" s="533"/>
    </row>
    <row r="14" spans="1:13" customFormat="1" ht="19.5">
      <c r="A14" s="209">
        <v>4519</v>
      </c>
      <c r="B14" s="62" t="s">
        <v>722</v>
      </c>
      <c r="C14" s="221">
        <f t="shared" ref="C14:C70" si="0">SUM(D14:E14)</f>
        <v>1280</v>
      </c>
      <c r="D14" s="270">
        <v>1280</v>
      </c>
      <c r="E14" s="270">
        <v>0</v>
      </c>
      <c r="F14" s="221">
        <f t="shared" ref="F14:F70" si="1">SUM(G14:H14)</f>
        <v>26</v>
      </c>
      <c r="G14" s="270">
        <v>26</v>
      </c>
      <c r="H14" s="270">
        <v>0</v>
      </c>
      <c r="I14" s="534" t="s">
        <v>723</v>
      </c>
      <c r="J14" s="534"/>
    </row>
    <row r="15" spans="1:13" s="43" customFormat="1" ht="19.5">
      <c r="A15" s="210">
        <v>4531</v>
      </c>
      <c r="B15" s="94" t="s">
        <v>561</v>
      </c>
      <c r="C15" s="219">
        <f t="shared" si="0"/>
        <v>283354</v>
      </c>
      <c r="D15" s="271">
        <v>267371</v>
      </c>
      <c r="E15" s="271">
        <v>15983</v>
      </c>
      <c r="F15" s="219">
        <f t="shared" si="1"/>
        <v>6545</v>
      </c>
      <c r="G15" s="271">
        <v>6445</v>
      </c>
      <c r="H15" s="271">
        <v>100</v>
      </c>
      <c r="I15" s="533" t="s">
        <v>607</v>
      </c>
      <c r="J15" s="533"/>
    </row>
    <row r="16" spans="1:13" s="43" customFormat="1">
      <c r="A16" s="209">
        <v>4532</v>
      </c>
      <c r="B16" s="62" t="s">
        <v>562</v>
      </c>
      <c r="C16" s="221">
        <f t="shared" si="0"/>
        <v>49168</v>
      </c>
      <c r="D16" s="270">
        <v>48078</v>
      </c>
      <c r="E16" s="270">
        <v>1090</v>
      </c>
      <c r="F16" s="221">
        <f t="shared" si="1"/>
        <v>881</v>
      </c>
      <c r="G16" s="270">
        <v>872</v>
      </c>
      <c r="H16" s="270">
        <v>9</v>
      </c>
      <c r="I16" s="534" t="s">
        <v>606</v>
      </c>
      <c r="J16" s="534"/>
    </row>
    <row r="17" spans="1:10" s="43" customFormat="1" ht="19.5">
      <c r="A17" s="210">
        <v>4539</v>
      </c>
      <c r="B17" s="94" t="s">
        <v>563</v>
      </c>
      <c r="C17" s="219">
        <f t="shared" si="0"/>
        <v>3640</v>
      </c>
      <c r="D17" s="271">
        <v>3640</v>
      </c>
      <c r="E17" s="271">
        <v>0</v>
      </c>
      <c r="F17" s="219">
        <f t="shared" si="1"/>
        <v>51</v>
      </c>
      <c r="G17" s="271">
        <v>51</v>
      </c>
      <c r="H17" s="271">
        <v>0</v>
      </c>
      <c r="I17" s="533" t="s">
        <v>605</v>
      </c>
      <c r="J17" s="533"/>
    </row>
    <row r="18" spans="1:10" s="43" customFormat="1">
      <c r="A18" s="209">
        <v>4610</v>
      </c>
      <c r="B18" s="62" t="s">
        <v>538</v>
      </c>
      <c r="C18" s="221">
        <f t="shared" si="0"/>
        <v>111545</v>
      </c>
      <c r="D18" s="270">
        <v>109279</v>
      </c>
      <c r="E18" s="270">
        <v>2266</v>
      </c>
      <c r="F18" s="221">
        <f t="shared" si="1"/>
        <v>2973</v>
      </c>
      <c r="G18" s="270">
        <v>2955</v>
      </c>
      <c r="H18" s="270">
        <v>18</v>
      </c>
      <c r="I18" s="534" t="s">
        <v>547</v>
      </c>
      <c r="J18" s="534"/>
    </row>
    <row r="19" spans="1:10" s="43" customFormat="1">
      <c r="A19" s="210">
        <v>4620</v>
      </c>
      <c r="B19" s="94" t="s">
        <v>564</v>
      </c>
      <c r="C19" s="219">
        <f t="shared" si="0"/>
        <v>119273</v>
      </c>
      <c r="D19" s="271">
        <v>108622</v>
      </c>
      <c r="E19" s="271">
        <v>10651</v>
      </c>
      <c r="F19" s="219">
        <f t="shared" si="1"/>
        <v>2490</v>
      </c>
      <c r="G19" s="271">
        <v>2466</v>
      </c>
      <c r="H19" s="271">
        <v>24</v>
      </c>
      <c r="I19" s="533" t="s">
        <v>604</v>
      </c>
      <c r="J19" s="533"/>
    </row>
    <row r="20" spans="1:10" s="43" customFormat="1">
      <c r="A20" s="209">
        <v>4631</v>
      </c>
      <c r="B20" s="62" t="s">
        <v>539</v>
      </c>
      <c r="C20" s="221">
        <f t="shared" si="0"/>
        <v>14615</v>
      </c>
      <c r="D20" s="270">
        <v>13787</v>
      </c>
      <c r="E20" s="270">
        <v>828</v>
      </c>
      <c r="F20" s="221">
        <f t="shared" si="1"/>
        <v>345</v>
      </c>
      <c r="G20" s="270">
        <v>343</v>
      </c>
      <c r="H20" s="270">
        <v>2</v>
      </c>
      <c r="I20" s="534" t="s">
        <v>548</v>
      </c>
      <c r="J20" s="534"/>
    </row>
    <row r="21" spans="1:10" s="43" customFormat="1" ht="19.149999999999999" customHeight="1">
      <c r="A21" s="210">
        <v>4632</v>
      </c>
      <c r="B21" s="94" t="s">
        <v>608</v>
      </c>
      <c r="C21" s="219">
        <f t="shared" si="0"/>
        <v>274619</v>
      </c>
      <c r="D21" s="271">
        <v>267718</v>
      </c>
      <c r="E21" s="271">
        <v>6901</v>
      </c>
      <c r="F21" s="219">
        <f t="shared" si="1"/>
        <v>5587</v>
      </c>
      <c r="G21" s="271">
        <v>5528</v>
      </c>
      <c r="H21" s="271">
        <v>59</v>
      </c>
      <c r="I21" s="533" t="s">
        <v>603</v>
      </c>
      <c r="J21" s="533"/>
    </row>
    <row r="22" spans="1:10" s="43" customFormat="1" ht="30" customHeight="1">
      <c r="A22" s="209">
        <v>4641</v>
      </c>
      <c r="B22" s="62" t="s">
        <v>609</v>
      </c>
      <c r="C22" s="221">
        <f t="shared" si="0"/>
        <v>73782</v>
      </c>
      <c r="D22" s="270">
        <v>73782</v>
      </c>
      <c r="E22" s="270">
        <v>0</v>
      </c>
      <c r="F22" s="221">
        <f t="shared" si="1"/>
        <v>1205</v>
      </c>
      <c r="G22" s="270">
        <v>1205</v>
      </c>
      <c r="H22" s="270">
        <v>0</v>
      </c>
      <c r="I22" s="534" t="s">
        <v>602</v>
      </c>
      <c r="J22" s="534"/>
    </row>
    <row r="23" spans="1:10" s="43" customFormat="1" ht="19.5">
      <c r="A23" s="210">
        <v>4647</v>
      </c>
      <c r="B23" s="94" t="s">
        <v>610</v>
      </c>
      <c r="C23" s="219">
        <f t="shared" si="0"/>
        <v>177006</v>
      </c>
      <c r="D23" s="271">
        <v>175422</v>
      </c>
      <c r="E23" s="271">
        <v>1584</v>
      </c>
      <c r="F23" s="219">
        <f t="shared" si="1"/>
        <v>1744</v>
      </c>
      <c r="G23" s="271">
        <v>1740</v>
      </c>
      <c r="H23" s="271">
        <v>4</v>
      </c>
      <c r="I23" s="533" t="s">
        <v>601</v>
      </c>
      <c r="J23" s="533"/>
    </row>
    <row r="24" spans="1:10" s="43" customFormat="1" ht="39">
      <c r="A24" s="209">
        <v>4648</v>
      </c>
      <c r="B24" s="62" t="s">
        <v>611</v>
      </c>
      <c r="C24" s="221">
        <f t="shared" si="0"/>
        <v>123601</v>
      </c>
      <c r="D24" s="270">
        <v>121376</v>
      </c>
      <c r="E24" s="270">
        <v>2225</v>
      </c>
      <c r="F24" s="221">
        <f t="shared" si="1"/>
        <v>2830</v>
      </c>
      <c r="G24" s="270">
        <v>2824</v>
      </c>
      <c r="H24" s="270">
        <v>6</v>
      </c>
      <c r="I24" s="534" t="s">
        <v>600</v>
      </c>
      <c r="J24" s="534"/>
    </row>
    <row r="25" spans="1:10" s="43" customFormat="1" ht="29.25">
      <c r="A25" s="210">
        <v>4649</v>
      </c>
      <c r="B25" s="94" t="s">
        <v>733</v>
      </c>
      <c r="C25" s="219">
        <f t="shared" si="0"/>
        <v>334</v>
      </c>
      <c r="D25" s="271">
        <v>334</v>
      </c>
      <c r="E25" s="271">
        <v>0</v>
      </c>
      <c r="F25" s="219">
        <f t="shared" si="1"/>
        <v>24</v>
      </c>
      <c r="G25" s="271">
        <v>24</v>
      </c>
      <c r="H25" s="271">
        <v>0</v>
      </c>
      <c r="I25" s="533" t="s">
        <v>724</v>
      </c>
      <c r="J25" s="533"/>
    </row>
    <row r="26" spans="1:10" s="43" customFormat="1">
      <c r="A26" s="209">
        <v>4651</v>
      </c>
      <c r="B26" s="62" t="s">
        <v>612</v>
      </c>
      <c r="C26" s="221">
        <f t="shared" si="0"/>
        <v>9702</v>
      </c>
      <c r="D26" s="270">
        <v>9627</v>
      </c>
      <c r="E26" s="270">
        <v>75</v>
      </c>
      <c r="F26" s="221">
        <f t="shared" si="1"/>
        <v>113</v>
      </c>
      <c r="G26" s="270">
        <v>112</v>
      </c>
      <c r="H26" s="270">
        <v>1</v>
      </c>
      <c r="I26" s="534" t="s">
        <v>599</v>
      </c>
      <c r="J26" s="534"/>
    </row>
    <row r="27" spans="1:10" s="43" customFormat="1">
      <c r="A27" s="210">
        <v>4652</v>
      </c>
      <c r="B27" s="94" t="s">
        <v>613</v>
      </c>
      <c r="C27" s="219">
        <f t="shared" si="0"/>
        <v>66026</v>
      </c>
      <c r="D27" s="271">
        <v>63136</v>
      </c>
      <c r="E27" s="271">
        <v>2890</v>
      </c>
      <c r="F27" s="219">
        <f t="shared" si="1"/>
        <v>602</v>
      </c>
      <c r="G27" s="271">
        <v>598</v>
      </c>
      <c r="H27" s="271">
        <v>4</v>
      </c>
      <c r="I27" s="533" t="s">
        <v>598</v>
      </c>
      <c r="J27" s="533"/>
    </row>
    <row r="28" spans="1:10" s="43" customFormat="1">
      <c r="A28" s="209">
        <v>4653</v>
      </c>
      <c r="B28" s="62" t="s">
        <v>614</v>
      </c>
      <c r="C28" s="221">
        <f t="shared" si="0"/>
        <v>53184</v>
      </c>
      <c r="D28" s="270">
        <v>52261</v>
      </c>
      <c r="E28" s="270">
        <v>923</v>
      </c>
      <c r="F28" s="221">
        <f t="shared" si="1"/>
        <v>803</v>
      </c>
      <c r="G28" s="270">
        <v>784</v>
      </c>
      <c r="H28" s="270">
        <v>19</v>
      </c>
      <c r="I28" s="534" t="s">
        <v>597</v>
      </c>
      <c r="J28" s="534"/>
    </row>
    <row r="29" spans="1:10" s="43" customFormat="1">
      <c r="A29" s="210">
        <v>4659</v>
      </c>
      <c r="B29" s="94" t="s">
        <v>615</v>
      </c>
      <c r="C29" s="219">
        <f t="shared" si="0"/>
        <v>266163</v>
      </c>
      <c r="D29" s="271">
        <v>260267</v>
      </c>
      <c r="E29" s="271">
        <v>5896</v>
      </c>
      <c r="F29" s="219">
        <f t="shared" si="1"/>
        <v>4022</v>
      </c>
      <c r="G29" s="271">
        <v>4004</v>
      </c>
      <c r="H29" s="271">
        <v>18</v>
      </c>
      <c r="I29" s="533" t="s">
        <v>549</v>
      </c>
      <c r="J29" s="533"/>
    </row>
    <row r="30" spans="1:10" s="43" customFormat="1">
      <c r="A30" s="209">
        <v>4661</v>
      </c>
      <c r="B30" s="62" t="s">
        <v>616</v>
      </c>
      <c r="C30" s="221">
        <f t="shared" si="0"/>
        <v>184827</v>
      </c>
      <c r="D30" s="270">
        <v>110308</v>
      </c>
      <c r="E30" s="270">
        <v>74519</v>
      </c>
      <c r="F30" s="221">
        <f t="shared" si="1"/>
        <v>581</v>
      </c>
      <c r="G30" s="270">
        <v>499</v>
      </c>
      <c r="H30" s="270">
        <v>82</v>
      </c>
      <c r="I30" s="534" t="s">
        <v>596</v>
      </c>
      <c r="J30" s="534"/>
    </row>
    <row r="31" spans="1:10" s="43" customFormat="1">
      <c r="A31" s="211">
        <v>4662</v>
      </c>
      <c r="B31" s="207" t="s">
        <v>540</v>
      </c>
      <c r="C31" s="101">
        <f t="shared" si="0"/>
        <v>8559</v>
      </c>
      <c r="D31" s="274">
        <v>8559</v>
      </c>
      <c r="E31" s="274">
        <v>0</v>
      </c>
      <c r="F31" s="101">
        <f t="shared" si="1"/>
        <v>267</v>
      </c>
      <c r="G31" s="274">
        <v>267</v>
      </c>
      <c r="H31" s="274">
        <v>0</v>
      </c>
      <c r="I31" s="542" t="s">
        <v>550</v>
      </c>
      <c r="J31" s="542"/>
    </row>
    <row r="32" spans="1:10" s="43" customFormat="1" ht="19.5">
      <c r="A32" s="209">
        <v>4663</v>
      </c>
      <c r="B32" s="62" t="s">
        <v>617</v>
      </c>
      <c r="C32" s="221">
        <v>478844</v>
      </c>
      <c r="D32" s="270">
        <v>470270</v>
      </c>
      <c r="E32" s="270">
        <v>8574</v>
      </c>
      <c r="F32" s="221">
        <v>8778</v>
      </c>
      <c r="G32" s="270">
        <v>8718</v>
      </c>
      <c r="H32" s="270">
        <v>60</v>
      </c>
      <c r="I32" s="534" t="s">
        <v>595</v>
      </c>
      <c r="J32" s="534"/>
    </row>
    <row r="33" spans="1:14" customFormat="1" ht="15" customHeight="1">
      <c r="A33" s="210">
        <v>4669</v>
      </c>
      <c r="B33" s="94" t="s">
        <v>790</v>
      </c>
      <c r="C33" s="219">
        <f>E33+D33</f>
        <v>9381</v>
      </c>
      <c r="D33" s="271">
        <v>9381</v>
      </c>
      <c r="E33" s="271">
        <v>0</v>
      </c>
      <c r="F33" s="219">
        <v>380</v>
      </c>
      <c r="G33" s="271">
        <v>147</v>
      </c>
      <c r="H33" s="271">
        <v>0</v>
      </c>
      <c r="I33" s="533" t="s">
        <v>791</v>
      </c>
      <c r="J33" s="533"/>
      <c r="K33" s="7"/>
      <c r="L33" s="7"/>
      <c r="M33" s="7"/>
      <c r="N33" s="7"/>
    </row>
    <row r="34" spans="1:14" s="43" customFormat="1">
      <c r="A34" s="209">
        <v>4690</v>
      </c>
      <c r="B34" s="62" t="s">
        <v>541</v>
      </c>
      <c r="C34" s="221">
        <f t="shared" si="0"/>
        <v>25012</v>
      </c>
      <c r="D34" s="270">
        <v>24806</v>
      </c>
      <c r="E34" s="270">
        <v>206</v>
      </c>
      <c r="F34" s="221">
        <f t="shared" si="1"/>
        <v>380</v>
      </c>
      <c r="G34" s="270">
        <v>378</v>
      </c>
      <c r="H34" s="270">
        <v>2</v>
      </c>
      <c r="I34" s="534" t="s">
        <v>551</v>
      </c>
      <c r="J34" s="534"/>
    </row>
    <row r="35" spans="1:14" s="43" customFormat="1">
      <c r="A35" s="210">
        <v>4691</v>
      </c>
      <c r="B35" s="94" t="s">
        <v>618</v>
      </c>
      <c r="C35" s="219">
        <f t="shared" si="0"/>
        <v>75216</v>
      </c>
      <c r="D35" s="271">
        <v>75216</v>
      </c>
      <c r="E35" s="271">
        <v>0</v>
      </c>
      <c r="F35" s="219">
        <f t="shared" si="1"/>
        <v>963</v>
      </c>
      <c r="G35" s="271">
        <v>962</v>
      </c>
      <c r="H35" s="271">
        <v>1</v>
      </c>
      <c r="I35" s="533" t="s">
        <v>594</v>
      </c>
      <c r="J35" s="533"/>
    </row>
    <row r="36" spans="1:14" s="43" customFormat="1" ht="19.5">
      <c r="A36" s="209">
        <v>4692</v>
      </c>
      <c r="B36" s="62" t="s">
        <v>619</v>
      </c>
      <c r="C36" s="221">
        <f t="shared" si="0"/>
        <v>59452</v>
      </c>
      <c r="D36" s="270">
        <v>58036</v>
      </c>
      <c r="E36" s="270">
        <v>1416</v>
      </c>
      <c r="F36" s="221">
        <f t="shared" si="1"/>
        <v>1045</v>
      </c>
      <c r="G36" s="270">
        <v>1034</v>
      </c>
      <c r="H36" s="270">
        <v>11</v>
      </c>
      <c r="I36" s="534" t="s">
        <v>593</v>
      </c>
      <c r="J36" s="534"/>
    </row>
    <row r="37" spans="1:14" s="43" customFormat="1">
      <c r="A37" s="210">
        <v>4712</v>
      </c>
      <c r="B37" s="94" t="s">
        <v>542</v>
      </c>
      <c r="C37" s="219">
        <f t="shared" si="0"/>
        <v>627231</v>
      </c>
      <c r="D37" s="271">
        <v>614902</v>
      </c>
      <c r="E37" s="271">
        <v>12329</v>
      </c>
      <c r="F37" s="219">
        <f t="shared" si="1"/>
        <v>36845</v>
      </c>
      <c r="G37" s="271">
        <v>36392</v>
      </c>
      <c r="H37" s="271">
        <v>453</v>
      </c>
      <c r="I37" s="533" t="s">
        <v>552</v>
      </c>
      <c r="J37" s="533"/>
    </row>
    <row r="38" spans="1:14" s="43" customFormat="1">
      <c r="A38" s="209">
        <v>4714</v>
      </c>
      <c r="B38" s="62" t="s">
        <v>543</v>
      </c>
      <c r="C38" s="221">
        <f t="shared" si="0"/>
        <v>408389</v>
      </c>
      <c r="D38" s="270">
        <v>406533</v>
      </c>
      <c r="E38" s="270">
        <v>1856</v>
      </c>
      <c r="F38" s="221">
        <f t="shared" si="1"/>
        <v>10774</v>
      </c>
      <c r="G38" s="270">
        <v>10601</v>
      </c>
      <c r="H38" s="270">
        <v>173</v>
      </c>
      <c r="I38" s="534" t="s">
        <v>553</v>
      </c>
      <c r="J38" s="534"/>
    </row>
    <row r="39" spans="1:14" s="43" customFormat="1">
      <c r="A39" s="210">
        <v>4719</v>
      </c>
      <c r="B39" s="94" t="s">
        <v>644</v>
      </c>
      <c r="C39" s="219">
        <f t="shared" si="0"/>
        <v>368671</v>
      </c>
      <c r="D39" s="271">
        <v>364052</v>
      </c>
      <c r="E39" s="271">
        <v>4619</v>
      </c>
      <c r="F39" s="219">
        <f t="shared" si="1"/>
        <v>4920</v>
      </c>
      <c r="G39" s="271">
        <v>4904</v>
      </c>
      <c r="H39" s="271">
        <v>16</v>
      </c>
      <c r="I39" s="533" t="s">
        <v>592</v>
      </c>
      <c r="J39" s="533"/>
    </row>
    <row r="40" spans="1:14" customFormat="1">
      <c r="A40" s="209">
        <v>4720</v>
      </c>
      <c r="B40" s="62" t="s">
        <v>621</v>
      </c>
      <c r="C40" s="221">
        <f t="shared" si="0"/>
        <v>86248</v>
      </c>
      <c r="D40" s="270">
        <v>86248</v>
      </c>
      <c r="E40" s="270">
        <v>0</v>
      </c>
      <c r="F40" s="221">
        <f t="shared" si="1"/>
        <v>3156</v>
      </c>
      <c r="G40" s="270">
        <v>3151</v>
      </c>
      <c r="H40" s="270">
        <v>5</v>
      </c>
      <c r="I40" s="534" t="s">
        <v>591</v>
      </c>
      <c r="J40" s="534"/>
    </row>
    <row r="41" spans="1:14" customFormat="1">
      <c r="A41" s="210">
        <v>4722</v>
      </c>
      <c r="B41" s="94" t="s">
        <v>631</v>
      </c>
      <c r="C41" s="219">
        <f t="shared" si="0"/>
        <v>63353</v>
      </c>
      <c r="D41" s="271">
        <v>63353</v>
      </c>
      <c r="E41" s="271">
        <v>0</v>
      </c>
      <c r="F41" s="219">
        <f t="shared" si="1"/>
        <v>2137</v>
      </c>
      <c r="G41" s="271">
        <v>2137</v>
      </c>
      <c r="H41" s="271">
        <v>0</v>
      </c>
      <c r="I41" s="533" t="s">
        <v>590</v>
      </c>
      <c r="J41" s="533"/>
    </row>
    <row r="42" spans="1:14" s="43" customFormat="1">
      <c r="A42" s="209">
        <v>4723</v>
      </c>
      <c r="B42" s="62" t="s">
        <v>630</v>
      </c>
      <c r="C42" s="221">
        <f t="shared" si="0"/>
        <v>2971</v>
      </c>
      <c r="D42" s="270">
        <v>2971</v>
      </c>
      <c r="E42" s="270">
        <v>0</v>
      </c>
      <c r="F42" s="221">
        <f t="shared" si="1"/>
        <v>96</v>
      </c>
      <c r="G42" s="270">
        <v>91</v>
      </c>
      <c r="H42" s="270">
        <v>5</v>
      </c>
      <c r="I42" s="534" t="s">
        <v>589</v>
      </c>
      <c r="J42" s="534"/>
    </row>
    <row r="43" spans="1:14" s="43" customFormat="1">
      <c r="A43" s="210">
        <v>4724</v>
      </c>
      <c r="B43" s="94" t="s">
        <v>629</v>
      </c>
      <c r="C43" s="219">
        <f t="shared" si="0"/>
        <v>16197</v>
      </c>
      <c r="D43" s="271">
        <v>13625</v>
      </c>
      <c r="E43" s="271">
        <v>2572</v>
      </c>
      <c r="F43" s="219">
        <f t="shared" si="1"/>
        <v>474</v>
      </c>
      <c r="G43" s="271">
        <v>410</v>
      </c>
      <c r="H43" s="271">
        <v>64</v>
      </c>
      <c r="I43" s="533" t="s">
        <v>588</v>
      </c>
      <c r="J43" s="533"/>
    </row>
    <row r="44" spans="1:14" s="43" customFormat="1">
      <c r="A44" s="209">
        <v>4725</v>
      </c>
      <c r="B44" s="62" t="s">
        <v>628</v>
      </c>
      <c r="C44" s="221">
        <f t="shared" si="0"/>
        <v>9922</v>
      </c>
      <c r="D44" s="270">
        <v>9922</v>
      </c>
      <c r="E44" s="270">
        <v>0</v>
      </c>
      <c r="F44" s="221">
        <f t="shared" si="1"/>
        <v>347</v>
      </c>
      <c r="G44" s="270">
        <v>345</v>
      </c>
      <c r="H44" s="270">
        <v>2</v>
      </c>
      <c r="I44" s="534" t="s">
        <v>587</v>
      </c>
      <c r="J44" s="534"/>
    </row>
    <row r="45" spans="1:14" s="43" customFormat="1">
      <c r="A45" s="210">
        <v>4726</v>
      </c>
      <c r="B45" s="94" t="s">
        <v>544</v>
      </c>
      <c r="C45" s="219">
        <f t="shared" si="0"/>
        <v>57272</v>
      </c>
      <c r="D45" s="271">
        <v>56646</v>
      </c>
      <c r="E45" s="271">
        <v>626</v>
      </c>
      <c r="F45" s="219">
        <f t="shared" si="1"/>
        <v>1380</v>
      </c>
      <c r="G45" s="271">
        <v>1318</v>
      </c>
      <c r="H45" s="271">
        <v>62</v>
      </c>
      <c r="I45" s="533" t="s">
        <v>554</v>
      </c>
      <c r="J45" s="533"/>
    </row>
    <row r="46" spans="1:14" s="43" customFormat="1">
      <c r="A46" s="209">
        <v>4727</v>
      </c>
      <c r="B46" s="62" t="s">
        <v>627</v>
      </c>
      <c r="C46" s="221">
        <f t="shared" si="0"/>
        <v>12348</v>
      </c>
      <c r="D46" s="270">
        <v>12348</v>
      </c>
      <c r="E46" s="270">
        <v>0</v>
      </c>
      <c r="F46" s="221">
        <f t="shared" si="1"/>
        <v>334</v>
      </c>
      <c r="G46" s="270">
        <v>325</v>
      </c>
      <c r="H46" s="270">
        <v>9</v>
      </c>
      <c r="I46" s="534" t="s">
        <v>586</v>
      </c>
      <c r="J46" s="534"/>
    </row>
    <row r="47" spans="1:14" s="43" customFormat="1">
      <c r="A47" s="210">
        <v>4728</v>
      </c>
      <c r="B47" s="94" t="s">
        <v>632</v>
      </c>
      <c r="C47" s="219">
        <f t="shared" si="0"/>
        <v>6050</v>
      </c>
      <c r="D47" s="271">
        <v>6050</v>
      </c>
      <c r="E47" s="271">
        <v>0</v>
      </c>
      <c r="F47" s="219">
        <f t="shared" si="1"/>
        <v>236</v>
      </c>
      <c r="G47" s="271">
        <v>219</v>
      </c>
      <c r="H47" s="271">
        <v>17</v>
      </c>
      <c r="I47" s="533" t="s">
        <v>585</v>
      </c>
      <c r="J47" s="533"/>
    </row>
    <row r="48" spans="1:14" s="43" customFormat="1">
      <c r="A48" s="209">
        <v>4729</v>
      </c>
      <c r="B48" s="62" t="s">
        <v>641</v>
      </c>
      <c r="C48" s="221">
        <f t="shared" si="0"/>
        <v>9485</v>
      </c>
      <c r="D48" s="270">
        <v>8587</v>
      </c>
      <c r="E48" s="270">
        <v>898</v>
      </c>
      <c r="F48" s="221">
        <f t="shared" si="1"/>
        <v>255</v>
      </c>
      <c r="G48" s="270">
        <v>221</v>
      </c>
      <c r="H48" s="270">
        <v>34</v>
      </c>
      <c r="I48" s="534" t="s">
        <v>643</v>
      </c>
      <c r="J48" s="534"/>
    </row>
    <row r="49" spans="1:13" s="43" customFormat="1">
      <c r="A49" s="210">
        <v>4730</v>
      </c>
      <c r="B49" s="94" t="s">
        <v>626</v>
      </c>
      <c r="C49" s="219">
        <f t="shared" si="0"/>
        <v>507959</v>
      </c>
      <c r="D49" s="271">
        <v>385225</v>
      </c>
      <c r="E49" s="271">
        <v>122734</v>
      </c>
      <c r="F49" s="219">
        <f t="shared" si="1"/>
        <v>5362</v>
      </c>
      <c r="G49" s="271">
        <v>5087</v>
      </c>
      <c r="H49" s="271">
        <v>275</v>
      </c>
      <c r="I49" s="533" t="s">
        <v>584</v>
      </c>
      <c r="J49" s="533"/>
    </row>
    <row r="50" spans="1:13" ht="19.149999999999999" customHeight="1">
      <c r="A50" s="209">
        <v>4741</v>
      </c>
      <c r="B50" s="62" t="s">
        <v>633</v>
      </c>
      <c r="C50" s="221">
        <f t="shared" si="0"/>
        <v>377617</v>
      </c>
      <c r="D50" s="270">
        <v>371758</v>
      </c>
      <c r="E50" s="270">
        <v>5859</v>
      </c>
      <c r="F50" s="221">
        <f t="shared" si="1"/>
        <v>5138</v>
      </c>
      <c r="G50" s="270">
        <v>5004</v>
      </c>
      <c r="H50" s="270">
        <v>134</v>
      </c>
      <c r="I50" s="534" t="s">
        <v>583</v>
      </c>
      <c r="J50" s="534"/>
      <c r="K50" s="12"/>
      <c r="L50" s="12"/>
      <c r="M50" s="12"/>
    </row>
    <row r="51" spans="1:13">
      <c r="A51" s="210">
        <v>4742</v>
      </c>
      <c r="B51" s="94" t="s">
        <v>705</v>
      </c>
      <c r="C51" s="219">
        <f t="shared" si="0"/>
        <v>3614</v>
      </c>
      <c r="D51" s="271">
        <v>3551</v>
      </c>
      <c r="E51" s="271">
        <v>63</v>
      </c>
      <c r="F51" s="219">
        <f t="shared" si="1"/>
        <v>85</v>
      </c>
      <c r="G51" s="271">
        <v>83</v>
      </c>
      <c r="H51" s="271">
        <v>2</v>
      </c>
      <c r="I51" s="533" t="s">
        <v>704</v>
      </c>
      <c r="J51" s="533"/>
    </row>
    <row r="52" spans="1:13" ht="19.149999999999999" customHeight="1">
      <c r="A52" s="209">
        <v>4751</v>
      </c>
      <c r="B52" s="62" t="s">
        <v>625</v>
      </c>
      <c r="C52" s="221">
        <f t="shared" si="0"/>
        <v>271892</v>
      </c>
      <c r="D52" s="270">
        <v>264422</v>
      </c>
      <c r="E52" s="270">
        <v>7470</v>
      </c>
      <c r="F52" s="221">
        <f t="shared" si="1"/>
        <v>9484</v>
      </c>
      <c r="G52" s="270">
        <v>9382</v>
      </c>
      <c r="H52" s="270">
        <v>102</v>
      </c>
      <c r="I52" s="534" t="s">
        <v>582</v>
      </c>
      <c r="J52" s="534"/>
    </row>
    <row r="53" spans="1:13" ht="28.9" customHeight="1">
      <c r="A53" s="210">
        <v>4752</v>
      </c>
      <c r="B53" s="94" t="s">
        <v>624</v>
      </c>
      <c r="C53" s="219">
        <v>1891886</v>
      </c>
      <c r="D53" s="271">
        <v>1868405</v>
      </c>
      <c r="E53" s="271">
        <v>23481</v>
      </c>
      <c r="F53" s="219">
        <v>30840</v>
      </c>
      <c r="G53" s="271">
        <v>30742</v>
      </c>
      <c r="H53" s="271">
        <v>98</v>
      </c>
      <c r="I53" s="533" t="s">
        <v>581</v>
      </c>
      <c r="J53" s="533"/>
    </row>
    <row r="54" spans="1:13" ht="19.5">
      <c r="A54" s="209">
        <v>4753</v>
      </c>
      <c r="B54" s="62" t="s">
        <v>623</v>
      </c>
      <c r="C54" s="221">
        <f t="shared" si="0"/>
        <v>67108</v>
      </c>
      <c r="D54" s="270">
        <v>64886</v>
      </c>
      <c r="E54" s="270">
        <v>2222</v>
      </c>
      <c r="F54" s="221">
        <f t="shared" si="1"/>
        <v>1117</v>
      </c>
      <c r="G54" s="270">
        <v>1103</v>
      </c>
      <c r="H54" s="270">
        <v>14</v>
      </c>
      <c r="I54" s="534" t="s">
        <v>580</v>
      </c>
      <c r="J54" s="534"/>
    </row>
    <row r="55" spans="1:13" ht="15.6" customHeight="1">
      <c r="A55" s="211">
        <v>4754</v>
      </c>
      <c r="B55" s="207" t="s">
        <v>545</v>
      </c>
      <c r="C55" s="101">
        <f t="shared" si="0"/>
        <v>294577</v>
      </c>
      <c r="D55" s="274">
        <v>291208</v>
      </c>
      <c r="E55" s="274">
        <v>3369</v>
      </c>
      <c r="F55" s="101">
        <f t="shared" si="1"/>
        <v>5007</v>
      </c>
      <c r="G55" s="274">
        <v>4987</v>
      </c>
      <c r="H55" s="274">
        <v>20</v>
      </c>
      <c r="I55" s="542" t="s">
        <v>555</v>
      </c>
      <c r="J55" s="542"/>
    </row>
    <row r="56" spans="1:13" ht="19.149999999999999" customHeight="1">
      <c r="A56" s="209">
        <v>4755</v>
      </c>
      <c r="B56" s="62" t="s">
        <v>640</v>
      </c>
      <c r="C56" s="221">
        <f t="shared" si="0"/>
        <v>477492</v>
      </c>
      <c r="D56" s="270">
        <v>474306</v>
      </c>
      <c r="E56" s="270">
        <v>3186</v>
      </c>
      <c r="F56" s="221">
        <f t="shared" si="1"/>
        <v>10027</v>
      </c>
      <c r="G56" s="270">
        <v>10021</v>
      </c>
      <c r="H56" s="270">
        <v>6</v>
      </c>
      <c r="I56" s="534" t="s">
        <v>579</v>
      </c>
      <c r="J56" s="534"/>
    </row>
    <row r="57" spans="1:13">
      <c r="A57" s="210">
        <v>4756</v>
      </c>
      <c r="B57" s="94" t="s">
        <v>634</v>
      </c>
      <c r="C57" s="219">
        <f t="shared" si="0"/>
        <v>16569</v>
      </c>
      <c r="D57" s="271">
        <v>15591</v>
      </c>
      <c r="E57" s="271">
        <v>978</v>
      </c>
      <c r="F57" s="219">
        <f t="shared" si="1"/>
        <v>500</v>
      </c>
      <c r="G57" s="271">
        <v>498</v>
      </c>
      <c r="H57" s="271">
        <v>2</v>
      </c>
      <c r="I57" s="533" t="s">
        <v>578</v>
      </c>
      <c r="J57" s="533"/>
    </row>
    <row r="58" spans="1:13" ht="19.149999999999999" customHeight="1">
      <c r="A58" s="209">
        <v>4761</v>
      </c>
      <c r="B58" s="62" t="s">
        <v>635</v>
      </c>
      <c r="C58" s="221">
        <f t="shared" si="0"/>
        <v>69417</v>
      </c>
      <c r="D58" s="270">
        <v>68524</v>
      </c>
      <c r="E58" s="270">
        <v>893</v>
      </c>
      <c r="F58" s="221">
        <f t="shared" si="1"/>
        <v>1732</v>
      </c>
      <c r="G58" s="270">
        <v>1666</v>
      </c>
      <c r="H58" s="270">
        <v>66</v>
      </c>
      <c r="I58" s="534" t="s">
        <v>577</v>
      </c>
      <c r="J58" s="534"/>
    </row>
    <row r="59" spans="1:13" ht="19.149999999999999" customHeight="1">
      <c r="A59" s="210">
        <v>4762</v>
      </c>
      <c r="B59" s="94" t="s">
        <v>636</v>
      </c>
      <c r="C59" s="219">
        <f t="shared" si="0"/>
        <v>3285</v>
      </c>
      <c r="D59" s="271">
        <v>3285</v>
      </c>
      <c r="E59" s="271">
        <v>0</v>
      </c>
      <c r="F59" s="219">
        <f t="shared" si="1"/>
        <v>74</v>
      </c>
      <c r="G59" s="271">
        <v>74</v>
      </c>
      <c r="H59" s="271">
        <v>0</v>
      </c>
      <c r="I59" s="533" t="s">
        <v>576</v>
      </c>
      <c r="J59" s="533"/>
    </row>
    <row r="60" spans="1:13" ht="19.149999999999999" customHeight="1">
      <c r="A60" s="209">
        <v>4763</v>
      </c>
      <c r="B60" s="62" t="s">
        <v>637</v>
      </c>
      <c r="C60" s="221">
        <f t="shared" si="0"/>
        <v>62934</v>
      </c>
      <c r="D60" s="270">
        <v>62382</v>
      </c>
      <c r="E60" s="270">
        <v>552</v>
      </c>
      <c r="F60" s="221">
        <f t="shared" si="1"/>
        <v>1239</v>
      </c>
      <c r="G60" s="270">
        <v>1230</v>
      </c>
      <c r="H60" s="270">
        <v>9</v>
      </c>
      <c r="I60" s="534" t="s">
        <v>575</v>
      </c>
      <c r="J60" s="534"/>
    </row>
    <row r="61" spans="1:13" ht="30" customHeight="1">
      <c r="A61" s="210">
        <v>4764</v>
      </c>
      <c r="B61" s="94" t="s">
        <v>622</v>
      </c>
      <c r="C61" s="219">
        <f t="shared" si="0"/>
        <v>33602</v>
      </c>
      <c r="D61" s="271">
        <v>32098</v>
      </c>
      <c r="E61" s="271">
        <v>1504</v>
      </c>
      <c r="F61" s="219">
        <f t="shared" si="1"/>
        <v>546</v>
      </c>
      <c r="G61" s="271">
        <v>542</v>
      </c>
      <c r="H61" s="271">
        <v>4</v>
      </c>
      <c r="I61" s="533" t="s">
        <v>574</v>
      </c>
      <c r="J61" s="533"/>
    </row>
    <row r="62" spans="1:13" ht="19.149999999999999" customHeight="1">
      <c r="A62" s="209">
        <v>4771</v>
      </c>
      <c r="B62" s="62" t="s">
        <v>638</v>
      </c>
      <c r="C62" s="221">
        <f t="shared" si="0"/>
        <v>552832</v>
      </c>
      <c r="D62" s="270">
        <v>552267</v>
      </c>
      <c r="E62" s="270">
        <v>565</v>
      </c>
      <c r="F62" s="221">
        <f t="shared" si="1"/>
        <v>10881</v>
      </c>
      <c r="G62" s="270">
        <v>10862</v>
      </c>
      <c r="H62" s="270">
        <v>19</v>
      </c>
      <c r="I62" s="534" t="s">
        <v>573</v>
      </c>
      <c r="J62" s="534"/>
    </row>
    <row r="63" spans="1:13" ht="19.149999999999999" customHeight="1">
      <c r="A63" s="210">
        <v>4772</v>
      </c>
      <c r="B63" s="94" t="s">
        <v>639</v>
      </c>
      <c r="C63" s="219">
        <f t="shared" si="0"/>
        <v>349392</v>
      </c>
      <c r="D63" s="271">
        <v>332188</v>
      </c>
      <c r="E63" s="271">
        <v>17204</v>
      </c>
      <c r="F63" s="219">
        <f t="shared" si="1"/>
        <v>4374</v>
      </c>
      <c r="G63" s="271">
        <v>4204</v>
      </c>
      <c r="H63" s="271">
        <v>170</v>
      </c>
      <c r="I63" s="533" t="s">
        <v>572</v>
      </c>
      <c r="J63" s="533"/>
    </row>
    <row r="64" spans="1:13" ht="19.149999999999999" customHeight="1">
      <c r="A64" s="209">
        <v>4774</v>
      </c>
      <c r="B64" s="62" t="s">
        <v>546</v>
      </c>
      <c r="C64" s="221">
        <f t="shared" si="0"/>
        <v>3826</v>
      </c>
      <c r="D64" s="270">
        <v>3826</v>
      </c>
      <c r="E64" s="270">
        <v>0</v>
      </c>
      <c r="F64" s="221">
        <f t="shared" si="1"/>
        <v>196</v>
      </c>
      <c r="G64" s="270">
        <v>196</v>
      </c>
      <c r="H64" s="270">
        <v>0</v>
      </c>
      <c r="I64" s="534" t="s">
        <v>556</v>
      </c>
      <c r="J64" s="534"/>
    </row>
    <row r="65" spans="1:10" ht="19.149999999999999" customHeight="1">
      <c r="A65" s="210">
        <v>4775</v>
      </c>
      <c r="B65" s="94" t="s">
        <v>568</v>
      </c>
      <c r="C65" s="219">
        <f t="shared" si="0"/>
        <v>256403</v>
      </c>
      <c r="D65" s="271">
        <v>232889</v>
      </c>
      <c r="E65" s="271">
        <v>23514</v>
      </c>
      <c r="F65" s="219">
        <f t="shared" si="1"/>
        <v>4411</v>
      </c>
      <c r="G65" s="271">
        <v>4128</v>
      </c>
      <c r="H65" s="271">
        <v>283</v>
      </c>
      <c r="I65" s="533" t="s">
        <v>571</v>
      </c>
      <c r="J65" s="533"/>
    </row>
    <row r="66" spans="1:10" ht="21.75" customHeight="1">
      <c r="A66" s="209">
        <v>4776</v>
      </c>
      <c r="B66" s="62" t="s">
        <v>567</v>
      </c>
      <c r="C66" s="221">
        <f t="shared" si="0"/>
        <v>65786</v>
      </c>
      <c r="D66" s="270">
        <v>61870</v>
      </c>
      <c r="E66" s="270">
        <v>3916</v>
      </c>
      <c r="F66" s="221">
        <f t="shared" si="1"/>
        <v>2113</v>
      </c>
      <c r="G66" s="270">
        <v>2015</v>
      </c>
      <c r="H66" s="270">
        <v>98</v>
      </c>
      <c r="I66" s="534" t="s">
        <v>570</v>
      </c>
      <c r="J66" s="534"/>
    </row>
    <row r="67" spans="1:10" ht="19.149999999999999" customHeight="1">
      <c r="A67" s="210">
        <v>4777</v>
      </c>
      <c r="B67" s="94" t="s">
        <v>566</v>
      </c>
      <c r="C67" s="219">
        <f t="shared" si="0"/>
        <v>10300</v>
      </c>
      <c r="D67" s="271">
        <v>10300</v>
      </c>
      <c r="E67" s="271">
        <v>0</v>
      </c>
      <c r="F67" s="219">
        <f t="shared" si="1"/>
        <v>223</v>
      </c>
      <c r="G67" s="271">
        <v>223</v>
      </c>
      <c r="H67" s="271">
        <v>0</v>
      </c>
      <c r="I67" s="533" t="s">
        <v>569</v>
      </c>
      <c r="J67" s="533"/>
    </row>
    <row r="68" spans="1:10" ht="19.149999999999999" customHeight="1">
      <c r="A68" s="209">
        <v>4778</v>
      </c>
      <c r="B68" s="62" t="s">
        <v>725</v>
      </c>
      <c r="C68" s="221">
        <f t="shared" si="0"/>
        <v>336</v>
      </c>
      <c r="D68" s="270">
        <v>336</v>
      </c>
      <c r="E68" s="270">
        <v>0</v>
      </c>
      <c r="F68" s="221">
        <f t="shared" si="1"/>
        <v>6</v>
      </c>
      <c r="G68" s="270">
        <v>6</v>
      </c>
      <c r="H68" s="270">
        <v>0</v>
      </c>
      <c r="I68" s="534" t="s">
        <v>726</v>
      </c>
      <c r="J68" s="534"/>
    </row>
    <row r="69" spans="1:10" ht="28.9" customHeight="1">
      <c r="A69" s="210">
        <v>4779</v>
      </c>
      <c r="B69" s="94" t="s">
        <v>565</v>
      </c>
      <c r="C69" s="219">
        <f t="shared" si="0"/>
        <v>204868</v>
      </c>
      <c r="D69" s="271">
        <v>203323</v>
      </c>
      <c r="E69" s="271">
        <v>1545</v>
      </c>
      <c r="F69" s="219">
        <f t="shared" si="1"/>
        <v>3623</v>
      </c>
      <c r="G69" s="271">
        <v>3611</v>
      </c>
      <c r="H69" s="271">
        <v>12</v>
      </c>
      <c r="I69" s="533" t="s">
        <v>642</v>
      </c>
      <c r="J69" s="533"/>
    </row>
    <row r="70" spans="1:10" ht="19.149999999999999" customHeight="1">
      <c r="A70" s="209">
        <v>4789</v>
      </c>
      <c r="B70" s="62" t="s">
        <v>728</v>
      </c>
      <c r="C70" s="221">
        <f t="shared" si="0"/>
        <v>5773</v>
      </c>
      <c r="D70" s="270">
        <v>5773</v>
      </c>
      <c r="E70" s="270">
        <v>0</v>
      </c>
      <c r="F70" s="221">
        <f t="shared" si="1"/>
        <v>85</v>
      </c>
      <c r="G70" s="270">
        <v>85</v>
      </c>
      <c r="H70" s="270">
        <v>0</v>
      </c>
      <c r="I70" s="534" t="s">
        <v>727</v>
      </c>
      <c r="J70" s="534"/>
    </row>
    <row r="71" spans="1:10" ht="31.9" customHeight="1">
      <c r="A71" s="543" t="s">
        <v>207</v>
      </c>
      <c r="B71" s="543"/>
      <c r="C71" s="445">
        <f>D71+E71</f>
        <v>10813468</v>
      </c>
      <c r="D71" s="339">
        <f t="shared" ref="D71:H71" si="2">SUM(D12:D70)</f>
        <v>10401808</v>
      </c>
      <c r="E71" s="339">
        <f t="shared" si="2"/>
        <v>411660</v>
      </c>
      <c r="F71" s="339">
        <f t="shared" si="2"/>
        <v>212768</v>
      </c>
      <c r="G71" s="339">
        <f t="shared" si="2"/>
        <v>209618</v>
      </c>
      <c r="H71" s="339">
        <f t="shared" si="2"/>
        <v>2917</v>
      </c>
      <c r="I71" s="544" t="s">
        <v>204</v>
      </c>
      <c r="J71" s="544"/>
    </row>
    <row r="73" spans="1:10" ht="16.5">
      <c r="C73" s="440"/>
      <c r="D73" s="440"/>
      <c r="E73" s="440"/>
      <c r="F73" s="440"/>
      <c r="G73" s="440"/>
      <c r="H73" s="440"/>
    </row>
  </sheetData>
  <mergeCells count="77">
    <mergeCell ref="I70:J70"/>
    <mergeCell ref="A71:B71"/>
    <mergeCell ref="I71:J71"/>
    <mergeCell ref="I68:J68"/>
    <mergeCell ref="I59:J59"/>
    <mergeCell ref="I62:J62"/>
    <mergeCell ref="I65:J65"/>
    <mergeCell ref="I67:J67"/>
    <mergeCell ref="I69:J69"/>
    <mergeCell ref="I66:J66"/>
    <mergeCell ref="I64:J64"/>
    <mergeCell ref="I43:J43"/>
    <mergeCell ref="I42:J42"/>
    <mergeCell ref="I30:J30"/>
    <mergeCell ref="I40:J40"/>
    <mergeCell ref="I33:J33"/>
    <mergeCell ref="I31:J31"/>
    <mergeCell ref="I39:J39"/>
    <mergeCell ref="I41:J41"/>
    <mergeCell ref="I34:J34"/>
    <mergeCell ref="I35:J35"/>
    <mergeCell ref="I37:J37"/>
    <mergeCell ref="I36:J36"/>
    <mergeCell ref="I38:J38"/>
    <mergeCell ref="I32:J32"/>
    <mergeCell ref="I19:J19"/>
    <mergeCell ref="I20:J20"/>
    <mergeCell ref="I22:J22"/>
    <mergeCell ref="I23:J23"/>
    <mergeCell ref="I24:J24"/>
    <mergeCell ref="I49:J49"/>
    <mergeCell ref="I50:J50"/>
    <mergeCell ref="I46:J46"/>
    <mergeCell ref="I48:J48"/>
    <mergeCell ref="I63:J63"/>
    <mergeCell ref="I57:J57"/>
    <mergeCell ref="I58:J58"/>
    <mergeCell ref="I60:J60"/>
    <mergeCell ref="I61:J61"/>
    <mergeCell ref="I51:J51"/>
    <mergeCell ref="I52:J52"/>
    <mergeCell ref="I53:J53"/>
    <mergeCell ref="I54:J54"/>
    <mergeCell ref="I55:J55"/>
    <mergeCell ref="I56:J56"/>
    <mergeCell ref="A1:J1"/>
    <mergeCell ref="A2:J2"/>
    <mergeCell ref="A4:J4"/>
    <mergeCell ref="A5:J5"/>
    <mergeCell ref="C9:E9"/>
    <mergeCell ref="F9:H9"/>
    <mergeCell ref="A7:B7"/>
    <mergeCell ref="A3:J3"/>
    <mergeCell ref="A6:J6"/>
    <mergeCell ref="C7:H7"/>
    <mergeCell ref="I7:J7"/>
    <mergeCell ref="A8:A11"/>
    <mergeCell ref="B8:B11"/>
    <mergeCell ref="C8:E8"/>
    <mergeCell ref="F8:H8"/>
    <mergeCell ref="I8:J11"/>
    <mergeCell ref="I12:J12"/>
    <mergeCell ref="I47:J47"/>
    <mergeCell ref="I13:J13"/>
    <mergeCell ref="I14:J14"/>
    <mergeCell ref="I15:J15"/>
    <mergeCell ref="I18:J18"/>
    <mergeCell ref="I21:J21"/>
    <mergeCell ref="I25:J25"/>
    <mergeCell ref="I26:J26"/>
    <mergeCell ref="I27:J27"/>
    <mergeCell ref="I16:J16"/>
    <mergeCell ref="I17:J17"/>
    <mergeCell ref="I44:J44"/>
    <mergeCell ref="I45:J45"/>
    <mergeCell ref="I28:J28"/>
    <mergeCell ref="I29:J29"/>
  </mergeCells>
  <phoneticPr fontId="18" type="noConversion"/>
  <printOptions horizontalCentered="1"/>
  <pageMargins left="0" right="0" top="0.19685039370078741" bottom="0" header="0.51181102362204722" footer="0.51181102362204722"/>
  <pageSetup paperSize="9" scale="90" orientation="landscape" r:id="rId1"/>
  <headerFooter alignWithMargins="0"/>
  <rowBreaks count="2" manualBreakCount="2">
    <brk id="31" max="9" man="1"/>
    <brk id="55" max="9" man="1"/>
  </rowBreaks>
  <colBreaks count="1" manualBreakCount="1">
    <brk id="10" max="49" man="1"/>
  </col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20"/>
  <sheetViews>
    <sheetView tabSelected="1" view="pageBreakPreview" zoomScale="80" zoomScaleSheetLayoutView="80" workbookViewId="0">
      <selection activeCell="H45" sqref="H45"/>
    </sheetView>
  </sheetViews>
  <sheetFormatPr defaultColWidth="9.125" defaultRowHeight="14.25"/>
  <cols>
    <col min="1" max="1" width="7.625" style="14" customWidth="1"/>
    <col min="2" max="2" width="25.625" style="14" customWidth="1"/>
    <col min="3" max="3" width="13.375" style="7" customWidth="1"/>
    <col min="4" max="8" width="9.625" style="7" customWidth="1"/>
    <col min="9" max="9" width="25.625" style="7" customWidth="1"/>
    <col min="10" max="10" width="7.625" style="7" customWidth="1"/>
    <col min="11" max="13" width="10.75" style="7" customWidth="1"/>
    <col min="14" max="14" width="31.75" style="7" customWidth="1"/>
    <col min="15" max="15" width="12.75" style="7" customWidth="1"/>
    <col min="16" max="16384" width="9.125" style="7"/>
  </cols>
  <sheetData>
    <row r="1" spans="1:13" s="3" customFormat="1" ht="47.25" customHeight="1">
      <c r="A1" s="514"/>
      <c r="B1" s="514"/>
      <c r="C1" s="514"/>
      <c r="D1" s="514"/>
      <c r="E1" s="514"/>
      <c r="F1" s="514"/>
      <c r="G1" s="514"/>
      <c r="H1" s="514"/>
      <c r="I1" s="514"/>
      <c r="J1" s="514"/>
      <c r="K1" s="6"/>
      <c r="L1" s="6"/>
      <c r="M1" s="6"/>
    </row>
    <row r="2" spans="1:13" ht="22.15" customHeight="1">
      <c r="A2" s="515" t="s">
        <v>253</v>
      </c>
      <c r="B2" s="515"/>
      <c r="C2" s="515"/>
      <c r="D2" s="515"/>
      <c r="E2" s="515"/>
      <c r="F2" s="515"/>
      <c r="G2" s="515"/>
      <c r="H2" s="515"/>
      <c r="I2" s="515"/>
      <c r="J2" s="515"/>
    </row>
    <row r="3" spans="1:13" ht="22.15" customHeight="1">
      <c r="A3" s="515" t="s">
        <v>305</v>
      </c>
      <c r="B3" s="515"/>
      <c r="C3" s="515"/>
      <c r="D3" s="515"/>
      <c r="E3" s="515"/>
      <c r="F3" s="515"/>
      <c r="G3" s="515"/>
      <c r="H3" s="515"/>
      <c r="I3" s="515"/>
      <c r="J3" s="515"/>
    </row>
    <row r="4" spans="1:13" ht="19.899999999999999" customHeight="1">
      <c r="A4" s="496" t="s">
        <v>254</v>
      </c>
      <c r="B4" s="496"/>
      <c r="C4" s="496"/>
      <c r="D4" s="496"/>
      <c r="E4" s="496"/>
      <c r="F4" s="496"/>
      <c r="G4" s="496"/>
      <c r="H4" s="496"/>
      <c r="I4" s="496"/>
      <c r="J4" s="496"/>
    </row>
    <row r="5" spans="1:13" ht="19.899999999999999" customHeight="1">
      <c r="A5" s="496" t="s">
        <v>262</v>
      </c>
      <c r="B5" s="496"/>
      <c r="C5" s="496"/>
      <c r="D5" s="496"/>
      <c r="E5" s="496"/>
      <c r="F5" s="496"/>
      <c r="G5" s="496"/>
      <c r="H5" s="496"/>
      <c r="I5" s="496"/>
      <c r="J5" s="496"/>
    </row>
    <row r="6" spans="1:13" ht="16.5" customHeight="1">
      <c r="A6" s="557" t="s">
        <v>691</v>
      </c>
      <c r="B6" s="557"/>
      <c r="C6" s="498">
        <v>2018</v>
      </c>
      <c r="D6" s="498"/>
      <c r="E6" s="498"/>
      <c r="F6" s="498"/>
      <c r="G6" s="498"/>
      <c r="H6" s="498"/>
      <c r="I6" s="528" t="s">
        <v>26</v>
      </c>
      <c r="J6" s="528"/>
      <c r="K6" s="44"/>
    </row>
    <row r="7" spans="1:13" customFormat="1" ht="15.75" customHeight="1">
      <c r="A7" s="553" t="s">
        <v>247</v>
      </c>
      <c r="B7" s="539"/>
      <c r="C7" s="643" t="s">
        <v>226</v>
      </c>
      <c r="D7" s="643"/>
      <c r="E7" s="643"/>
      <c r="F7" s="643" t="s">
        <v>227</v>
      </c>
      <c r="G7" s="643"/>
      <c r="H7" s="643"/>
      <c r="I7" s="506" t="s">
        <v>248</v>
      </c>
      <c r="J7" s="506"/>
    </row>
    <row r="8" spans="1:13" customFormat="1" ht="16.5" customHeight="1">
      <c r="A8" s="554"/>
      <c r="B8" s="540"/>
      <c r="C8" s="628" t="s">
        <v>517</v>
      </c>
      <c r="D8" s="628"/>
      <c r="E8" s="628"/>
      <c r="F8" s="628" t="s">
        <v>228</v>
      </c>
      <c r="G8" s="628"/>
      <c r="H8" s="628"/>
      <c r="I8" s="509"/>
      <c r="J8" s="509"/>
    </row>
    <row r="9" spans="1:13" s="68" customFormat="1" ht="23.25" customHeight="1">
      <c r="A9" s="554"/>
      <c r="B9" s="540"/>
      <c r="C9" s="171" t="s">
        <v>204</v>
      </c>
      <c r="D9" s="171" t="s">
        <v>249</v>
      </c>
      <c r="E9" s="171" t="s">
        <v>250</v>
      </c>
      <c r="F9" s="171" t="s">
        <v>204</v>
      </c>
      <c r="G9" s="171" t="s">
        <v>219</v>
      </c>
      <c r="H9" s="171" t="s">
        <v>220</v>
      </c>
      <c r="I9" s="509"/>
      <c r="J9" s="509"/>
    </row>
    <row r="10" spans="1:13" s="68" customFormat="1" ht="28.5" customHeight="1">
      <c r="A10" s="555"/>
      <c r="B10" s="541"/>
      <c r="C10" s="172" t="s">
        <v>207</v>
      </c>
      <c r="D10" s="172" t="s">
        <v>251</v>
      </c>
      <c r="E10" s="172" t="s">
        <v>252</v>
      </c>
      <c r="F10" s="172" t="s">
        <v>207</v>
      </c>
      <c r="G10" s="172" t="s">
        <v>221</v>
      </c>
      <c r="H10" s="172" t="s">
        <v>222</v>
      </c>
      <c r="I10" s="510"/>
      <c r="J10" s="510"/>
    </row>
    <row r="11" spans="1:13" customFormat="1" ht="26.25" customHeight="1" thickBot="1">
      <c r="A11" s="548" t="s">
        <v>229</v>
      </c>
      <c r="B11" s="548"/>
      <c r="C11" s="86">
        <f>SUM('7'!C11+'21'!C11)</f>
        <v>498798</v>
      </c>
      <c r="D11" s="69">
        <f>SUM('7'!D11+'21'!D11)</f>
        <v>21358</v>
      </c>
      <c r="E11" s="69">
        <f>SUM('7'!E11+'21'!E11)</f>
        <v>477440</v>
      </c>
      <c r="F11" s="86">
        <f>SUM('7'!F11+'21'!F11)</f>
        <v>2603</v>
      </c>
      <c r="G11" s="69">
        <f>SUM('7'!G11+'21'!G11)</f>
        <v>211</v>
      </c>
      <c r="H11" s="69">
        <f>SUM('7'!H11+'21'!H11)</f>
        <v>2392</v>
      </c>
      <c r="I11" s="549" t="s">
        <v>230</v>
      </c>
      <c r="J11" s="549"/>
    </row>
    <row r="12" spans="1:13" customFormat="1" ht="30" customHeight="1" thickBot="1">
      <c r="A12" s="550" t="s">
        <v>231</v>
      </c>
      <c r="B12" s="550"/>
      <c r="C12" s="197">
        <f>SUM('7'!C12+'21'!C12)</f>
        <v>0</v>
      </c>
      <c r="D12" s="61">
        <f>SUM('7'!D12+'21'!D12)</f>
        <v>0</v>
      </c>
      <c r="E12" s="61">
        <f>SUM('7'!E12+'21'!E12)</f>
        <v>0</v>
      </c>
      <c r="F12" s="197">
        <f>SUM('7'!F12+'21'!F12)</f>
        <v>1557</v>
      </c>
      <c r="G12" s="61">
        <f>SUM('7'!G12+'21'!G12)</f>
        <v>105</v>
      </c>
      <c r="H12" s="61">
        <f>SUM('7'!H12+'21'!H12)</f>
        <v>1452</v>
      </c>
      <c r="I12" s="513" t="s">
        <v>232</v>
      </c>
      <c r="J12" s="513"/>
    </row>
    <row r="13" spans="1:13" customFormat="1" ht="32.25" customHeight="1" thickBot="1">
      <c r="A13" s="548" t="s">
        <v>233</v>
      </c>
      <c r="B13" s="548"/>
      <c r="C13" s="86">
        <f>SUM('7'!C13+'21'!C13)</f>
        <v>2174792</v>
      </c>
      <c r="D13" s="69">
        <f>SUM('7'!D13+'21'!D13)</f>
        <v>175571</v>
      </c>
      <c r="E13" s="69">
        <f>SUM('7'!E13+'21'!E13)</f>
        <v>1999221</v>
      </c>
      <c r="F13" s="86">
        <f>SUM('7'!F13+'21'!F13)</f>
        <v>10113</v>
      </c>
      <c r="G13" s="69">
        <f>SUM('7'!G13+'21'!G13)</f>
        <v>755</v>
      </c>
      <c r="H13" s="69">
        <f>SUM('7'!H13+'21'!H13)</f>
        <v>9358</v>
      </c>
      <c r="I13" s="549" t="s">
        <v>234</v>
      </c>
      <c r="J13" s="549"/>
    </row>
    <row r="14" spans="1:13" customFormat="1" ht="23.25" customHeight="1" thickBot="1">
      <c r="A14" s="550" t="s">
        <v>235</v>
      </c>
      <c r="B14" s="550"/>
      <c r="C14" s="197">
        <f>SUM('7'!C14+'21'!C14)</f>
        <v>753368</v>
      </c>
      <c r="D14" s="61">
        <f>SUM('7'!D14+'21'!D14)</f>
        <v>51436</v>
      </c>
      <c r="E14" s="61">
        <f>SUM('7'!E14+'21'!E14)</f>
        <v>701932</v>
      </c>
      <c r="F14" s="197">
        <f>SUM('7'!F14+'21'!F14)</f>
        <v>9299</v>
      </c>
      <c r="G14" s="61">
        <f>SUM('7'!G14+'21'!G14)</f>
        <v>1249</v>
      </c>
      <c r="H14" s="61">
        <f>SUM('7'!H14+'21'!H14)</f>
        <v>8050</v>
      </c>
      <c r="I14" s="513" t="s">
        <v>236</v>
      </c>
      <c r="J14" s="513"/>
    </row>
    <row r="15" spans="1:13" customFormat="1" ht="39.75" customHeight="1" thickBot="1">
      <c r="A15" s="548" t="s">
        <v>237</v>
      </c>
      <c r="B15" s="548"/>
      <c r="C15" s="86">
        <f>SUM('7'!C15+'21'!C15)</f>
        <v>2534643</v>
      </c>
      <c r="D15" s="69">
        <f>SUM('7'!D15+'21'!D15)</f>
        <v>166444</v>
      </c>
      <c r="E15" s="69">
        <f>SUM('7'!E15+'21'!E15)</f>
        <v>2368199</v>
      </c>
      <c r="F15" s="86">
        <f>SUM('7'!F15+'21'!F15)</f>
        <v>36034</v>
      </c>
      <c r="G15" s="69">
        <f>SUM('7'!G15+'21'!G15)</f>
        <v>3110</v>
      </c>
      <c r="H15" s="69">
        <f>SUM('7'!H15+'21'!H15)</f>
        <v>32924</v>
      </c>
      <c r="I15" s="549" t="s">
        <v>238</v>
      </c>
      <c r="J15" s="549"/>
    </row>
    <row r="16" spans="1:13" customFormat="1" ht="26.25" customHeight="1" thickBot="1">
      <c r="A16" s="550" t="s">
        <v>239</v>
      </c>
      <c r="B16" s="550"/>
      <c r="C16" s="197">
        <f>SUM('7'!C16+'21'!C16)</f>
        <v>456912</v>
      </c>
      <c r="D16" s="61">
        <f>SUM('7'!D16+'21'!D16)</f>
        <v>54879</v>
      </c>
      <c r="E16" s="61">
        <f>SUM('7'!E16+'21'!E16)</f>
        <v>402033</v>
      </c>
      <c r="F16" s="197">
        <f>SUM('7'!F16+'21'!F16)</f>
        <v>9941</v>
      </c>
      <c r="G16" s="61">
        <f>SUM('7'!G16+'21'!G16)</f>
        <v>1410</v>
      </c>
      <c r="H16" s="61">
        <f>SUM('7'!H16+'21'!H16)</f>
        <v>8531</v>
      </c>
      <c r="I16" s="513" t="s">
        <v>240</v>
      </c>
      <c r="J16" s="513"/>
    </row>
    <row r="17" spans="1:10" customFormat="1" ht="36" customHeight="1" thickBot="1">
      <c r="A17" s="548" t="s">
        <v>241</v>
      </c>
      <c r="B17" s="548"/>
      <c r="C17" s="86">
        <f>SUM('7'!C17+'21'!C17)</f>
        <v>548719</v>
      </c>
      <c r="D17" s="69">
        <f>SUM('7'!D17+'21'!D17)</f>
        <v>33517</v>
      </c>
      <c r="E17" s="69">
        <f>SUM('7'!E17+'21'!E17)</f>
        <v>515202</v>
      </c>
      <c r="F17" s="86">
        <f>SUM('7'!F17+'21'!F17)</f>
        <v>13350</v>
      </c>
      <c r="G17" s="69">
        <f>SUM('7'!G17+'21'!G17)</f>
        <v>1113</v>
      </c>
      <c r="H17" s="69">
        <f>SUM('7'!H17+'21'!H17)</f>
        <v>12237</v>
      </c>
      <c r="I17" s="549" t="s">
        <v>242</v>
      </c>
      <c r="J17" s="549"/>
    </row>
    <row r="18" spans="1:10" customFormat="1" ht="30.75" customHeight="1" thickBot="1">
      <c r="A18" s="550" t="s">
        <v>243</v>
      </c>
      <c r="B18" s="550"/>
      <c r="C18" s="197">
        <f>SUM('7'!C18+'21'!C18)</f>
        <v>1326819</v>
      </c>
      <c r="D18" s="61">
        <f>SUM('7'!D18+'21'!D18)</f>
        <v>86696</v>
      </c>
      <c r="E18" s="61">
        <f>SUM('7'!E18+'21'!E18)</f>
        <v>1240123</v>
      </c>
      <c r="F18" s="197">
        <f>SUM('7'!F18+'21'!F18)</f>
        <v>51109</v>
      </c>
      <c r="G18" s="61">
        <f>SUM('7'!G18+'21'!G18)</f>
        <v>6758</v>
      </c>
      <c r="H18" s="61">
        <f>SUM('7'!H18+'21'!H18)</f>
        <v>44351</v>
      </c>
      <c r="I18" s="513" t="s">
        <v>244</v>
      </c>
      <c r="J18" s="513"/>
    </row>
    <row r="19" spans="1:10" customFormat="1" ht="32.25" customHeight="1">
      <c r="A19" s="551" t="s">
        <v>245</v>
      </c>
      <c r="B19" s="551"/>
      <c r="C19" s="87">
        <f>SUM('7'!C19+'21'!C19)</f>
        <v>2519411</v>
      </c>
      <c r="D19" s="70">
        <f>SUM('7'!D19+'21'!D19)</f>
        <v>140253</v>
      </c>
      <c r="E19" s="70">
        <f>SUM('7'!E19+'21'!E19)</f>
        <v>2379158</v>
      </c>
      <c r="F19" s="87">
        <f>SUM('7'!F19+'21'!F19)</f>
        <v>78529</v>
      </c>
      <c r="G19" s="70">
        <f>SUM('7'!G19+'21'!G19)</f>
        <v>5467</v>
      </c>
      <c r="H19" s="70">
        <f>SUM('7'!H19+'21'!H19)</f>
        <v>73062</v>
      </c>
      <c r="I19" s="552" t="s">
        <v>246</v>
      </c>
      <c r="J19" s="552"/>
    </row>
    <row r="20" spans="1:10" customFormat="1" ht="39" customHeight="1">
      <c r="A20" s="494" t="s">
        <v>207</v>
      </c>
      <c r="B20" s="494"/>
      <c r="C20" s="81">
        <f>SUM('7'!C20+'21'!C20)</f>
        <v>10813462</v>
      </c>
      <c r="D20" s="81">
        <f>SUM('7'!D20+'21'!D20)</f>
        <v>730154</v>
      </c>
      <c r="E20" s="81">
        <f>SUM('7'!E20+'21'!E20)</f>
        <v>10083308</v>
      </c>
      <c r="F20" s="81">
        <f>SUM('7'!F20+'21'!F20)</f>
        <v>212535</v>
      </c>
      <c r="G20" s="81">
        <f>SUM('7'!G20+'21'!G20)</f>
        <v>20178</v>
      </c>
      <c r="H20" s="81">
        <f>SUM('7'!H20+'21'!H20)</f>
        <v>192357</v>
      </c>
      <c r="I20" s="495" t="s">
        <v>204</v>
      </c>
      <c r="J20" s="495"/>
    </row>
  </sheetData>
  <mergeCells count="34">
    <mergeCell ref="A20:B20"/>
    <mergeCell ref="I20:J20"/>
    <mergeCell ref="A17:B17"/>
    <mergeCell ref="I17:J17"/>
    <mergeCell ref="A18:B18"/>
    <mergeCell ref="I18:J18"/>
    <mergeCell ref="I13:J13"/>
    <mergeCell ref="A19:B19"/>
    <mergeCell ref="I19:J19"/>
    <mergeCell ref="A13:B13"/>
    <mergeCell ref="A14:B14"/>
    <mergeCell ref="I14:J14"/>
    <mergeCell ref="A15:B15"/>
    <mergeCell ref="I15:J15"/>
    <mergeCell ref="A16:B16"/>
    <mergeCell ref="I16:J16"/>
    <mergeCell ref="I11:J11"/>
    <mergeCell ref="A12:B12"/>
    <mergeCell ref="I12:J12"/>
    <mergeCell ref="I7:J10"/>
    <mergeCell ref="C8:E8"/>
    <mergeCell ref="F8:H8"/>
    <mergeCell ref="C7:E7"/>
    <mergeCell ref="F7:H7"/>
    <mergeCell ref="A7:B10"/>
    <mergeCell ref="A11:B11"/>
    <mergeCell ref="A5:J5"/>
    <mergeCell ref="A6:B6"/>
    <mergeCell ref="C6:H6"/>
    <mergeCell ref="I6:J6"/>
    <mergeCell ref="A1:J1"/>
    <mergeCell ref="A2:J2"/>
    <mergeCell ref="A3:J3"/>
    <mergeCell ref="A4:J4"/>
  </mergeCells>
  <phoneticPr fontId="18" type="noConversion"/>
  <printOptions horizontalCentered="1" verticalCentered="1"/>
  <pageMargins left="0" right="0" top="0" bottom="0" header="0.5" footer="0.5"/>
  <pageSetup paperSize="9"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S19"/>
  <sheetViews>
    <sheetView tabSelected="1" view="pageBreakPreview" zoomScaleSheetLayoutView="100" workbookViewId="0">
      <selection activeCell="H45" sqref="H45"/>
    </sheetView>
  </sheetViews>
  <sheetFormatPr defaultColWidth="9.125" defaultRowHeight="14.25"/>
  <cols>
    <col min="1" max="1" width="5.625" style="14" customWidth="1"/>
    <col min="2" max="2" width="21.625" style="7" customWidth="1"/>
    <col min="3" max="3" width="9.125" style="7" customWidth="1"/>
    <col min="4" max="10" width="8.625" style="7" customWidth="1"/>
    <col min="11" max="11" width="21.625" style="7" customWidth="1"/>
    <col min="12" max="12" width="7.625" style="7" customWidth="1"/>
    <col min="13" max="16384" width="9.125" style="7"/>
  </cols>
  <sheetData>
    <row r="1" spans="1:253" s="3" customFormat="1" ht="47.25" customHeight="1">
      <c r="A1" s="514"/>
      <c r="B1" s="514"/>
      <c r="C1" s="514"/>
      <c r="D1" s="514"/>
      <c r="E1" s="514"/>
      <c r="F1" s="514"/>
      <c r="G1" s="514"/>
      <c r="H1" s="514"/>
      <c r="I1" s="514"/>
      <c r="J1" s="514"/>
      <c r="K1" s="514"/>
      <c r="L1" s="514"/>
    </row>
    <row r="2" spans="1:253" ht="21.75" customHeight="1">
      <c r="A2" s="515" t="s">
        <v>276</v>
      </c>
      <c r="B2" s="515"/>
      <c r="C2" s="515"/>
      <c r="D2" s="515"/>
      <c r="E2" s="515"/>
      <c r="F2" s="515"/>
      <c r="G2" s="515"/>
      <c r="H2" s="515"/>
      <c r="I2" s="515"/>
      <c r="J2" s="515"/>
      <c r="K2" s="515"/>
      <c r="L2" s="515"/>
    </row>
    <row r="3" spans="1:253" ht="21.75" customHeight="1">
      <c r="A3" s="515" t="s">
        <v>101</v>
      </c>
      <c r="B3" s="515"/>
      <c r="C3" s="515"/>
      <c r="D3" s="515"/>
      <c r="E3" s="515"/>
      <c r="F3" s="515"/>
      <c r="G3" s="515"/>
      <c r="H3" s="515"/>
      <c r="I3" s="515"/>
      <c r="J3" s="515"/>
      <c r="K3" s="515"/>
      <c r="L3" s="515"/>
    </row>
    <row r="4" spans="1:253" ht="21.75" customHeight="1">
      <c r="A4" s="515" t="s">
        <v>653</v>
      </c>
      <c r="B4" s="515"/>
      <c r="C4" s="515"/>
      <c r="D4" s="515"/>
      <c r="E4" s="515"/>
      <c r="F4" s="515"/>
      <c r="G4" s="515"/>
      <c r="H4" s="515"/>
      <c r="I4" s="515"/>
      <c r="J4" s="515"/>
      <c r="K4" s="515"/>
      <c r="L4" s="515"/>
    </row>
    <row r="5" spans="1:253" ht="15.75" customHeight="1">
      <c r="A5" s="496" t="s">
        <v>277</v>
      </c>
      <c r="B5" s="496"/>
      <c r="C5" s="496"/>
      <c r="D5" s="496"/>
      <c r="E5" s="496"/>
      <c r="F5" s="496"/>
      <c r="G5" s="496"/>
      <c r="H5" s="496"/>
      <c r="I5" s="496"/>
      <c r="J5" s="496"/>
      <c r="K5" s="496"/>
      <c r="L5" s="496"/>
    </row>
    <row r="6" spans="1:253" ht="15.75" customHeight="1">
      <c r="A6" s="496" t="s">
        <v>262</v>
      </c>
      <c r="B6" s="496"/>
      <c r="C6" s="496"/>
      <c r="D6" s="496"/>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6"/>
      <c r="AU6" s="496"/>
      <c r="AV6" s="496"/>
      <c r="AW6" s="496"/>
      <c r="AX6" s="496"/>
      <c r="AY6" s="496"/>
      <c r="AZ6" s="496"/>
      <c r="BA6" s="496"/>
      <c r="BB6" s="496"/>
      <c r="BC6" s="496"/>
      <c r="BD6" s="496"/>
      <c r="BE6" s="496"/>
      <c r="BF6" s="496"/>
      <c r="BG6" s="496"/>
      <c r="BH6" s="496"/>
      <c r="BI6" s="496"/>
      <c r="BJ6" s="496"/>
      <c r="BK6" s="496"/>
      <c r="BL6" s="496"/>
      <c r="BM6" s="496"/>
      <c r="BN6" s="496"/>
      <c r="BO6" s="496"/>
      <c r="BP6" s="496"/>
      <c r="BQ6" s="496"/>
      <c r="BR6" s="496"/>
      <c r="BS6" s="496"/>
      <c r="BT6" s="496"/>
      <c r="BU6" s="496"/>
      <c r="BV6" s="496"/>
      <c r="BW6" s="496"/>
      <c r="BX6" s="496"/>
      <c r="BY6" s="496"/>
      <c r="BZ6" s="496"/>
      <c r="CA6" s="496"/>
      <c r="CB6" s="496"/>
      <c r="CC6" s="496"/>
      <c r="CD6" s="496"/>
      <c r="CE6" s="496"/>
      <c r="CF6" s="496"/>
      <c r="CG6" s="496"/>
      <c r="CH6" s="496"/>
      <c r="CI6" s="496"/>
      <c r="CJ6" s="496"/>
      <c r="CK6" s="496"/>
      <c r="CL6" s="496"/>
      <c r="CM6" s="496"/>
      <c r="CN6" s="496"/>
      <c r="CO6" s="496"/>
      <c r="CP6" s="496"/>
      <c r="CQ6" s="496"/>
      <c r="CR6" s="496"/>
      <c r="CS6" s="496"/>
      <c r="CT6" s="496"/>
      <c r="CU6" s="496"/>
      <c r="CV6" s="496"/>
      <c r="CW6" s="496"/>
      <c r="CX6" s="496"/>
      <c r="CY6" s="496"/>
      <c r="CZ6" s="496"/>
      <c r="DA6" s="496"/>
      <c r="DB6" s="496"/>
      <c r="DC6" s="496"/>
      <c r="DD6" s="496"/>
      <c r="DE6" s="496"/>
      <c r="DF6" s="496"/>
      <c r="DG6" s="496"/>
      <c r="DH6" s="496"/>
      <c r="DI6" s="496"/>
      <c r="DJ6" s="496"/>
      <c r="DK6" s="496"/>
      <c r="DL6" s="496"/>
      <c r="DM6" s="496"/>
      <c r="DN6" s="496"/>
      <c r="DO6" s="496"/>
      <c r="DP6" s="496"/>
      <c r="DQ6" s="496"/>
      <c r="DR6" s="496"/>
      <c r="DS6" s="496"/>
      <c r="DT6" s="496"/>
      <c r="DU6" s="496"/>
      <c r="DV6" s="496"/>
      <c r="DW6" s="496"/>
      <c r="DX6" s="496"/>
      <c r="DY6" s="496"/>
      <c r="DZ6" s="496"/>
      <c r="EA6" s="496"/>
      <c r="EB6" s="496"/>
      <c r="EC6" s="496"/>
      <c r="ED6" s="496"/>
      <c r="EE6" s="496"/>
      <c r="EF6" s="496"/>
      <c r="EG6" s="496"/>
      <c r="EH6" s="496"/>
      <c r="EI6" s="496"/>
      <c r="EJ6" s="496"/>
      <c r="EK6" s="496"/>
      <c r="EL6" s="496"/>
      <c r="EM6" s="496"/>
      <c r="EN6" s="496"/>
      <c r="EO6" s="496"/>
      <c r="EP6" s="496"/>
      <c r="EQ6" s="496"/>
      <c r="ER6" s="496"/>
      <c r="ES6" s="496"/>
      <c r="ET6" s="496"/>
      <c r="EU6" s="496"/>
      <c r="EV6" s="496"/>
      <c r="EW6" s="496"/>
      <c r="EX6" s="496"/>
      <c r="EY6" s="496"/>
      <c r="EZ6" s="496"/>
      <c r="FA6" s="496"/>
      <c r="FB6" s="496"/>
      <c r="FC6" s="496"/>
      <c r="FD6" s="496"/>
      <c r="FE6" s="496"/>
      <c r="FF6" s="496"/>
      <c r="FG6" s="496"/>
      <c r="FH6" s="496"/>
      <c r="FI6" s="496"/>
      <c r="FJ6" s="496"/>
      <c r="FK6" s="496"/>
      <c r="FL6" s="496"/>
      <c r="FM6" s="496"/>
      <c r="FN6" s="496"/>
      <c r="FO6" s="496"/>
      <c r="FP6" s="496"/>
      <c r="FQ6" s="496"/>
      <c r="FR6" s="496"/>
      <c r="FS6" s="496"/>
      <c r="FT6" s="496"/>
      <c r="FU6" s="496"/>
      <c r="FV6" s="496"/>
      <c r="FW6" s="496"/>
      <c r="FX6" s="496"/>
      <c r="FY6" s="496"/>
      <c r="FZ6" s="496"/>
      <c r="GA6" s="496"/>
      <c r="GB6" s="496"/>
      <c r="GC6" s="496"/>
      <c r="GD6" s="496"/>
      <c r="GE6" s="496"/>
      <c r="GF6" s="496"/>
      <c r="GG6" s="496"/>
      <c r="GH6" s="496"/>
      <c r="GI6" s="496"/>
      <c r="GJ6" s="496"/>
      <c r="GK6" s="496"/>
      <c r="GL6" s="496"/>
      <c r="GM6" s="496"/>
      <c r="GN6" s="496"/>
      <c r="GO6" s="496"/>
      <c r="GP6" s="496"/>
      <c r="GQ6" s="496"/>
      <c r="GR6" s="496"/>
      <c r="GS6" s="496"/>
      <c r="GT6" s="496"/>
      <c r="GU6" s="496"/>
      <c r="GV6" s="496"/>
      <c r="GW6" s="496"/>
      <c r="GX6" s="496"/>
      <c r="GY6" s="496"/>
      <c r="GZ6" s="496"/>
      <c r="HA6" s="496"/>
      <c r="HB6" s="496"/>
      <c r="HC6" s="496"/>
      <c r="HD6" s="496"/>
      <c r="HE6" s="496"/>
      <c r="HF6" s="496"/>
      <c r="HG6" s="496"/>
      <c r="HH6" s="496"/>
      <c r="HI6" s="496"/>
      <c r="HJ6" s="496"/>
      <c r="HK6" s="496"/>
      <c r="HL6" s="496"/>
      <c r="HM6" s="496"/>
      <c r="HN6" s="496"/>
      <c r="HO6" s="496"/>
      <c r="HP6" s="496"/>
      <c r="HQ6" s="496"/>
      <c r="HR6" s="496"/>
      <c r="HS6" s="496"/>
      <c r="HT6" s="496"/>
      <c r="HU6" s="496"/>
      <c r="HV6" s="496"/>
      <c r="HW6" s="496"/>
      <c r="HX6" s="496"/>
      <c r="HY6" s="496"/>
      <c r="HZ6" s="496"/>
      <c r="IA6" s="496"/>
      <c r="IB6" s="496"/>
      <c r="IC6" s="496"/>
      <c r="ID6" s="496"/>
      <c r="IE6" s="496"/>
      <c r="IF6" s="496"/>
      <c r="IG6" s="496"/>
      <c r="IH6" s="496"/>
      <c r="II6" s="496"/>
      <c r="IJ6" s="496"/>
      <c r="IK6" s="496"/>
      <c r="IL6" s="496"/>
      <c r="IM6" s="496"/>
      <c r="IN6" s="496"/>
      <c r="IO6" s="496"/>
      <c r="IP6" s="496"/>
      <c r="IQ6" s="496"/>
      <c r="IR6" s="496"/>
      <c r="IS6" s="496"/>
    </row>
    <row r="7" spans="1:253" ht="15.75" customHeight="1">
      <c r="A7" s="496" t="s">
        <v>654</v>
      </c>
      <c r="B7" s="496"/>
      <c r="C7" s="496"/>
      <c r="D7" s="496"/>
      <c r="E7" s="496"/>
      <c r="F7" s="496"/>
      <c r="G7" s="496"/>
      <c r="H7" s="496"/>
      <c r="I7" s="496"/>
      <c r="J7" s="496"/>
      <c r="K7" s="496"/>
      <c r="L7" s="496"/>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c r="BX7" s="232"/>
      <c r="BY7" s="232"/>
      <c r="BZ7" s="232"/>
      <c r="CA7" s="232"/>
      <c r="CB7" s="232"/>
      <c r="CC7" s="232"/>
      <c r="CD7" s="232"/>
      <c r="CE7" s="232"/>
      <c r="CF7" s="232"/>
      <c r="CG7" s="232"/>
      <c r="CH7" s="232"/>
      <c r="CI7" s="232"/>
      <c r="CJ7" s="232"/>
      <c r="CK7" s="232"/>
      <c r="CL7" s="232"/>
      <c r="CM7" s="232"/>
      <c r="CN7" s="232"/>
      <c r="CO7" s="232"/>
      <c r="CP7" s="232"/>
      <c r="CQ7" s="232"/>
      <c r="CR7" s="232"/>
      <c r="CS7" s="232"/>
      <c r="CT7" s="232"/>
      <c r="CU7" s="232"/>
      <c r="CV7" s="232"/>
      <c r="CW7" s="232"/>
      <c r="CX7" s="232"/>
      <c r="CY7" s="232"/>
      <c r="CZ7" s="232"/>
      <c r="DA7" s="232"/>
      <c r="DB7" s="232"/>
      <c r="DC7" s="232"/>
      <c r="DD7" s="232"/>
      <c r="DE7" s="232"/>
      <c r="DF7" s="232"/>
      <c r="DG7" s="232"/>
      <c r="DH7" s="232"/>
      <c r="DI7" s="232"/>
      <c r="DJ7" s="232"/>
      <c r="DK7" s="232"/>
      <c r="DL7" s="232"/>
      <c r="DM7" s="232"/>
      <c r="DN7" s="232"/>
      <c r="DO7" s="232"/>
      <c r="DP7" s="232"/>
      <c r="DQ7" s="232"/>
      <c r="DR7" s="232"/>
      <c r="DS7" s="232"/>
      <c r="DT7" s="232"/>
      <c r="DU7" s="232"/>
      <c r="DV7" s="232"/>
      <c r="DW7" s="232"/>
      <c r="DX7" s="232"/>
      <c r="DY7" s="232"/>
      <c r="DZ7" s="232"/>
      <c r="EA7" s="232"/>
      <c r="EB7" s="232"/>
      <c r="EC7" s="232"/>
      <c r="ED7" s="232"/>
      <c r="EE7" s="232"/>
      <c r="EF7" s="232"/>
      <c r="EG7" s="232"/>
      <c r="EH7" s="232"/>
      <c r="EI7" s="232"/>
      <c r="EJ7" s="232"/>
      <c r="EK7" s="232"/>
      <c r="EL7" s="232"/>
      <c r="EM7" s="232"/>
      <c r="EN7" s="232"/>
      <c r="EO7" s="232"/>
      <c r="EP7" s="232"/>
      <c r="EQ7" s="232"/>
      <c r="ER7" s="232"/>
      <c r="ES7" s="232"/>
      <c r="ET7" s="232"/>
      <c r="EU7" s="232"/>
      <c r="EV7" s="232"/>
      <c r="EW7" s="232"/>
      <c r="EX7" s="232"/>
      <c r="EY7" s="232"/>
      <c r="EZ7" s="232"/>
      <c r="FA7" s="232"/>
      <c r="FB7" s="232"/>
      <c r="FC7" s="232"/>
      <c r="FD7" s="232"/>
      <c r="FE7" s="232"/>
      <c r="FF7" s="232"/>
      <c r="FG7" s="232"/>
      <c r="FH7" s="232"/>
      <c r="FI7" s="232"/>
      <c r="FJ7" s="232"/>
      <c r="FK7" s="232"/>
      <c r="FL7" s="232"/>
      <c r="FM7" s="232"/>
      <c r="FN7" s="232"/>
      <c r="FO7" s="232"/>
      <c r="FP7" s="232"/>
      <c r="FQ7" s="232"/>
      <c r="FR7" s="232"/>
      <c r="FS7" s="232"/>
      <c r="FT7" s="232"/>
      <c r="FU7" s="232"/>
      <c r="FV7" s="232"/>
      <c r="FW7" s="232"/>
      <c r="FX7" s="232"/>
      <c r="FY7" s="232"/>
      <c r="FZ7" s="232"/>
      <c r="GA7" s="232"/>
      <c r="GB7" s="232"/>
      <c r="GC7" s="232"/>
      <c r="GD7" s="232"/>
      <c r="GE7" s="232"/>
      <c r="GF7" s="232"/>
      <c r="GG7" s="232"/>
      <c r="GH7" s="232"/>
      <c r="GI7" s="232"/>
      <c r="GJ7" s="232"/>
      <c r="GK7" s="232"/>
      <c r="GL7" s="232"/>
      <c r="GM7" s="232"/>
      <c r="GN7" s="232"/>
      <c r="GO7" s="232"/>
      <c r="GP7" s="232"/>
      <c r="GQ7" s="232"/>
      <c r="GR7" s="232"/>
      <c r="GS7" s="232"/>
      <c r="GT7" s="232"/>
      <c r="GU7" s="232"/>
      <c r="GV7" s="232"/>
      <c r="GW7" s="232"/>
      <c r="GX7" s="232"/>
      <c r="GY7" s="232"/>
      <c r="GZ7" s="232"/>
      <c r="HA7" s="232"/>
      <c r="HB7" s="232"/>
      <c r="HC7" s="232"/>
      <c r="HD7" s="232"/>
      <c r="HE7" s="232"/>
      <c r="HF7" s="232"/>
      <c r="HG7" s="232"/>
      <c r="HH7" s="232"/>
      <c r="HI7" s="232"/>
      <c r="HJ7" s="232"/>
      <c r="HK7" s="232"/>
      <c r="HL7" s="232"/>
      <c r="HM7" s="232"/>
      <c r="HN7" s="232"/>
      <c r="HO7" s="232"/>
      <c r="HP7" s="232"/>
      <c r="HQ7" s="232"/>
      <c r="HR7" s="232"/>
      <c r="HS7" s="232"/>
      <c r="HT7" s="232"/>
      <c r="HU7" s="232"/>
      <c r="HV7" s="232"/>
      <c r="HW7" s="232"/>
      <c r="HX7" s="232"/>
      <c r="HY7" s="232"/>
      <c r="HZ7" s="232"/>
      <c r="IA7" s="232"/>
      <c r="IB7" s="232"/>
      <c r="IC7" s="232"/>
      <c r="ID7" s="232"/>
      <c r="IE7" s="232"/>
      <c r="IF7" s="232"/>
      <c r="IG7" s="232"/>
      <c r="IH7" s="232"/>
      <c r="II7" s="232"/>
      <c r="IJ7" s="232"/>
      <c r="IK7" s="232"/>
      <c r="IL7" s="232"/>
      <c r="IM7" s="232"/>
      <c r="IN7" s="232"/>
      <c r="IO7" s="232"/>
      <c r="IP7" s="232"/>
      <c r="IQ7" s="232"/>
      <c r="IR7" s="232"/>
      <c r="IS7" s="232"/>
    </row>
    <row r="8" spans="1:253" ht="16.5" customHeight="1">
      <c r="A8" s="497" t="s">
        <v>692</v>
      </c>
      <c r="B8" s="497"/>
      <c r="C8" s="498">
        <v>2018</v>
      </c>
      <c r="D8" s="498"/>
      <c r="E8" s="498"/>
      <c r="F8" s="498">
        <v>2008</v>
      </c>
      <c r="G8" s="498"/>
      <c r="H8" s="498"/>
      <c r="I8" s="498"/>
      <c r="J8" s="498"/>
      <c r="K8" s="528" t="s">
        <v>190</v>
      </c>
      <c r="L8" s="528"/>
    </row>
    <row r="9" spans="1:253" ht="46.5" customHeight="1">
      <c r="A9" s="506" t="s">
        <v>448</v>
      </c>
      <c r="B9" s="503" t="s">
        <v>210</v>
      </c>
      <c r="C9" s="175" t="s">
        <v>256</v>
      </c>
      <c r="D9" s="175" t="s">
        <v>257</v>
      </c>
      <c r="E9" s="175" t="s">
        <v>269</v>
      </c>
      <c r="F9" s="175" t="s">
        <v>270</v>
      </c>
      <c r="G9" s="175" t="s">
        <v>104</v>
      </c>
      <c r="H9" s="175" t="s">
        <v>105</v>
      </c>
      <c r="I9" s="175" t="s">
        <v>106</v>
      </c>
      <c r="J9" s="175" t="s">
        <v>271</v>
      </c>
      <c r="K9" s="506" t="s">
        <v>215</v>
      </c>
      <c r="L9" s="506"/>
    </row>
    <row r="10" spans="1:253" ht="48" customHeight="1">
      <c r="A10" s="510"/>
      <c r="B10" s="505"/>
      <c r="C10" s="88" t="s">
        <v>207</v>
      </c>
      <c r="D10" s="172" t="s">
        <v>272</v>
      </c>
      <c r="E10" s="172" t="s">
        <v>273</v>
      </c>
      <c r="F10" s="172" t="s">
        <v>274</v>
      </c>
      <c r="G10" s="172" t="s">
        <v>191</v>
      </c>
      <c r="H10" s="172" t="s">
        <v>107</v>
      </c>
      <c r="I10" s="172" t="s">
        <v>433</v>
      </c>
      <c r="J10" s="172" t="s">
        <v>275</v>
      </c>
      <c r="K10" s="510"/>
      <c r="L10" s="510"/>
    </row>
    <row r="11" spans="1:253" customFormat="1" ht="83.25" customHeight="1" thickBot="1">
      <c r="A11" s="54">
        <v>45</v>
      </c>
      <c r="B11" s="58" t="s">
        <v>532</v>
      </c>
      <c r="C11" s="199">
        <f>SUM(D11:J11)</f>
        <v>226802</v>
      </c>
      <c r="D11" s="60">
        <v>57118</v>
      </c>
      <c r="E11" s="60">
        <v>14768</v>
      </c>
      <c r="F11" s="60">
        <v>22660</v>
      </c>
      <c r="G11" s="60">
        <v>12998</v>
      </c>
      <c r="H11" s="60">
        <v>32853</v>
      </c>
      <c r="I11" s="60">
        <v>40646</v>
      </c>
      <c r="J11" s="60">
        <v>45759</v>
      </c>
      <c r="K11" s="512" t="s">
        <v>537</v>
      </c>
      <c r="L11" s="512"/>
    </row>
    <row r="12" spans="1:253" customFormat="1" ht="83.25" customHeight="1" thickBot="1">
      <c r="A12" s="56">
        <v>46</v>
      </c>
      <c r="B12" s="59" t="s">
        <v>533</v>
      </c>
      <c r="C12" s="197">
        <f>SUM(D12:J12)</f>
        <v>382099</v>
      </c>
      <c r="D12" s="61">
        <v>108494</v>
      </c>
      <c r="E12" s="61">
        <v>27146</v>
      </c>
      <c r="F12" s="61">
        <v>31169</v>
      </c>
      <c r="G12" s="61">
        <v>11098</v>
      </c>
      <c r="H12" s="61">
        <v>40149</v>
      </c>
      <c r="I12" s="61">
        <v>80999</v>
      </c>
      <c r="J12" s="61">
        <v>83044</v>
      </c>
      <c r="K12" s="513" t="s">
        <v>536</v>
      </c>
      <c r="L12" s="513"/>
    </row>
    <row r="13" spans="1:253" customFormat="1" ht="83.25" customHeight="1">
      <c r="A13" s="55">
        <v>47</v>
      </c>
      <c r="B13" s="65" t="s">
        <v>534</v>
      </c>
      <c r="C13" s="198">
        <f>SUM(D13:J13)</f>
        <v>1050153</v>
      </c>
      <c r="D13" s="66">
        <v>149616</v>
      </c>
      <c r="E13" s="66">
        <v>84178</v>
      </c>
      <c r="F13" s="66">
        <v>133732</v>
      </c>
      <c r="G13" s="66">
        <v>81839</v>
      </c>
      <c r="H13" s="66">
        <v>247284</v>
      </c>
      <c r="I13" s="66">
        <v>206429</v>
      </c>
      <c r="J13" s="66">
        <v>147075</v>
      </c>
      <c r="K13" s="493" t="s">
        <v>535</v>
      </c>
      <c r="L13" s="493"/>
    </row>
    <row r="14" spans="1:253" customFormat="1" ht="57" customHeight="1">
      <c r="A14" s="494" t="s">
        <v>207</v>
      </c>
      <c r="B14" s="494"/>
      <c r="C14" s="439">
        <f t="shared" ref="C14:J14" si="0">SUM(C11:C13)</f>
        <v>1659054</v>
      </c>
      <c r="D14" s="439">
        <f t="shared" si="0"/>
        <v>315228</v>
      </c>
      <c r="E14" s="439">
        <f t="shared" si="0"/>
        <v>126092</v>
      </c>
      <c r="F14" s="439">
        <f t="shared" si="0"/>
        <v>187561</v>
      </c>
      <c r="G14" s="439">
        <f t="shared" si="0"/>
        <v>105935</v>
      </c>
      <c r="H14" s="439">
        <f t="shared" si="0"/>
        <v>320286</v>
      </c>
      <c r="I14" s="439">
        <f t="shared" si="0"/>
        <v>328074</v>
      </c>
      <c r="J14" s="439">
        <f t="shared" si="0"/>
        <v>275878</v>
      </c>
      <c r="K14" s="495" t="s">
        <v>204</v>
      </c>
      <c r="L14" s="495"/>
    </row>
    <row r="18" spans="3:37" ht="14.25" customHeight="1">
      <c r="C18" s="144"/>
      <c r="D18" s="144"/>
      <c r="E18" s="144"/>
      <c r="F18" s="144"/>
      <c r="G18" s="144"/>
      <c r="H18" s="144"/>
      <c r="I18" s="144"/>
      <c r="J18" s="144"/>
      <c r="K18" s="166"/>
      <c r="L18" s="166"/>
      <c r="N18" s="144"/>
      <c r="O18" s="166"/>
      <c r="P18" s="166"/>
      <c r="R18" s="144"/>
      <c r="S18" s="166"/>
      <c r="T18" s="166"/>
      <c r="V18" s="144"/>
      <c r="W18" s="144"/>
    </row>
    <row r="19" spans="3:37" ht="14.25" customHeight="1">
      <c r="C19" s="144"/>
      <c r="D19" s="144"/>
      <c r="E19"/>
      <c r="F19"/>
      <c r="G19" s="144"/>
      <c r="H19" s="144"/>
      <c r="I19"/>
      <c r="J19"/>
      <c r="K19" s="144"/>
      <c r="L19" s="144"/>
      <c r="M19"/>
      <c r="N19"/>
      <c r="O19" s="144"/>
      <c r="P19" s="144"/>
      <c r="Q19" s="144"/>
      <c r="R19" s="144"/>
      <c r="S19"/>
      <c r="T19"/>
      <c r="U19" s="144"/>
      <c r="V19" s="144"/>
      <c r="W19" s="144"/>
      <c r="X19"/>
      <c r="Y19"/>
      <c r="Z19"/>
      <c r="AA19" s="144"/>
      <c r="AB19" s="144"/>
      <c r="AC19"/>
      <c r="AD19"/>
      <c r="AE19" s="144"/>
      <c r="AF19" s="144"/>
      <c r="AG19"/>
      <c r="AH19"/>
      <c r="AI19" s="144"/>
      <c r="AJ19" s="144"/>
      <c r="AK19" s="144"/>
    </row>
  </sheetData>
  <mergeCells count="39">
    <mergeCell ref="K9:L10"/>
    <mergeCell ref="A1:L1"/>
    <mergeCell ref="A2:L2"/>
    <mergeCell ref="A3:L3"/>
    <mergeCell ref="A5:L5"/>
    <mergeCell ref="A4:L4"/>
    <mergeCell ref="A7:L7"/>
    <mergeCell ref="AT6:BE6"/>
    <mergeCell ref="A6:L6"/>
    <mergeCell ref="AH6:AS6"/>
    <mergeCell ref="IP6:IS6"/>
    <mergeCell ref="C8:J8"/>
    <mergeCell ref="FV6:GG6"/>
    <mergeCell ref="GH6:GS6"/>
    <mergeCell ref="BF6:BQ6"/>
    <mergeCell ref="BR6:CC6"/>
    <mergeCell ref="GT6:HE6"/>
    <mergeCell ref="HF6:HQ6"/>
    <mergeCell ref="M6:U6"/>
    <mergeCell ref="V6:AG6"/>
    <mergeCell ref="ID6:IO6"/>
    <mergeCell ref="HR6:IC6"/>
    <mergeCell ref="K8:L8"/>
    <mergeCell ref="A14:B14"/>
    <mergeCell ref="K14:L14"/>
    <mergeCell ref="EX6:FI6"/>
    <mergeCell ref="FJ6:FU6"/>
    <mergeCell ref="CD6:CO6"/>
    <mergeCell ref="CP6:DA6"/>
    <mergeCell ref="DB6:DM6"/>
    <mergeCell ref="DN6:DY6"/>
    <mergeCell ref="DZ6:EK6"/>
    <mergeCell ref="EL6:EW6"/>
    <mergeCell ref="K11:L11"/>
    <mergeCell ref="K12:L12"/>
    <mergeCell ref="K13:L13"/>
    <mergeCell ref="A8:B8"/>
    <mergeCell ref="A9:A10"/>
    <mergeCell ref="B9:B10"/>
  </mergeCells>
  <phoneticPr fontId="18" type="noConversion"/>
  <printOptions horizontalCentered="1" verticalCentered="1"/>
  <pageMargins left="0" right="0" top="0" bottom="0" header="0.31496062992125984" footer="0.31496062992125984"/>
  <pageSetup paperSize="9" scale="90" orientation="landscape"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A126"/>
  <sheetViews>
    <sheetView tabSelected="1" view="pageBreakPreview" topLeftCell="A43" zoomScale="80" zoomScaleSheetLayoutView="80" workbookViewId="0">
      <selection activeCell="H45" sqref="H45"/>
    </sheetView>
  </sheetViews>
  <sheetFormatPr defaultColWidth="9.125" defaultRowHeight="14.25"/>
  <cols>
    <col min="1" max="1" width="5.75" style="14" customWidth="1"/>
    <col min="2" max="2" width="35.75" style="7" customWidth="1"/>
    <col min="3" max="10" width="8.625" style="7" customWidth="1"/>
    <col min="11" max="11" width="35.75" style="7" customWidth="1"/>
    <col min="12" max="12" width="5.75" style="7" customWidth="1"/>
    <col min="13" max="16384" width="9.125" style="7"/>
  </cols>
  <sheetData>
    <row r="1" spans="1:12" s="3" customFormat="1" ht="4.9000000000000004" customHeight="1">
      <c r="A1" s="514"/>
      <c r="B1" s="514"/>
      <c r="C1" s="514"/>
      <c r="D1" s="514"/>
      <c r="E1" s="514"/>
      <c r="F1" s="514"/>
      <c r="G1" s="514"/>
      <c r="H1" s="514"/>
      <c r="I1" s="514"/>
      <c r="J1" s="514"/>
      <c r="K1" s="514"/>
      <c r="L1" s="514"/>
    </row>
    <row r="2" spans="1:12" ht="16.5" customHeight="1">
      <c r="A2" s="515" t="s">
        <v>276</v>
      </c>
      <c r="B2" s="515"/>
      <c r="C2" s="515"/>
      <c r="D2" s="515"/>
      <c r="E2" s="515"/>
      <c r="F2" s="515"/>
      <c r="G2" s="515"/>
      <c r="H2" s="515"/>
      <c r="I2" s="515"/>
      <c r="J2" s="515"/>
      <c r="K2" s="515"/>
      <c r="L2" s="515"/>
    </row>
    <row r="3" spans="1:12" ht="18" customHeight="1">
      <c r="A3" s="515" t="s">
        <v>49</v>
      </c>
      <c r="B3" s="515"/>
      <c r="C3" s="515"/>
      <c r="D3" s="515"/>
      <c r="E3" s="515"/>
      <c r="F3" s="515"/>
      <c r="G3" s="515"/>
      <c r="H3" s="515"/>
      <c r="I3" s="515"/>
      <c r="J3" s="515"/>
      <c r="K3" s="515"/>
      <c r="L3" s="515"/>
    </row>
    <row r="4" spans="1:12" ht="18" customHeight="1">
      <c r="A4" s="515" t="s">
        <v>655</v>
      </c>
      <c r="B4" s="515"/>
      <c r="C4" s="515"/>
      <c r="D4" s="515"/>
      <c r="E4" s="515"/>
      <c r="F4" s="515"/>
      <c r="G4" s="515"/>
      <c r="H4" s="515"/>
      <c r="I4" s="515"/>
      <c r="J4" s="515"/>
      <c r="K4" s="515"/>
      <c r="L4" s="515"/>
    </row>
    <row r="5" spans="1:12" ht="15.75" customHeight="1">
      <c r="A5" s="496" t="s">
        <v>277</v>
      </c>
      <c r="B5" s="496"/>
      <c r="C5" s="496"/>
      <c r="D5" s="496"/>
      <c r="E5" s="496"/>
      <c r="F5" s="496"/>
      <c r="G5" s="496"/>
      <c r="H5" s="496"/>
      <c r="I5" s="496"/>
      <c r="J5" s="496"/>
      <c r="K5" s="496"/>
      <c r="L5" s="496"/>
    </row>
    <row r="6" spans="1:12" ht="15.75" customHeight="1">
      <c r="A6" s="496" t="s">
        <v>262</v>
      </c>
      <c r="B6" s="496"/>
      <c r="C6" s="496"/>
      <c r="D6" s="496"/>
      <c r="E6" s="496"/>
      <c r="F6" s="496"/>
      <c r="G6" s="496"/>
      <c r="H6" s="496"/>
      <c r="I6" s="496"/>
      <c r="J6" s="496"/>
      <c r="K6" s="496"/>
      <c r="L6" s="496"/>
    </row>
    <row r="7" spans="1:12" ht="15.75" customHeight="1">
      <c r="A7" s="496" t="s">
        <v>656</v>
      </c>
      <c r="B7" s="496"/>
      <c r="C7" s="496"/>
      <c r="D7" s="496"/>
      <c r="E7" s="496"/>
      <c r="F7" s="496"/>
      <c r="G7" s="496"/>
      <c r="H7" s="496"/>
      <c r="I7" s="496"/>
      <c r="J7" s="496"/>
      <c r="K7" s="496"/>
      <c r="L7" s="496"/>
    </row>
    <row r="8" spans="1:12" ht="16.5" customHeight="1">
      <c r="A8" s="497" t="s">
        <v>693</v>
      </c>
      <c r="B8" s="497"/>
      <c r="D8" s="64"/>
      <c r="E8" s="64"/>
      <c r="F8" s="498">
        <v>2018</v>
      </c>
      <c r="G8" s="498"/>
      <c r="H8" s="64"/>
      <c r="I8" s="64"/>
      <c r="J8" s="64"/>
      <c r="K8" s="499" t="s">
        <v>354</v>
      </c>
      <c r="L8" s="499"/>
    </row>
    <row r="9" spans="1:12" ht="43.9" customHeight="1">
      <c r="A9" s="506" t="s">
        <v>443</v>
      </c>
      <c r="B9" s="503" t="s">
        <v>210</v>
      </c>
      <c r="C9" s="201" t="s">
        <v>256</v>
      </c>
      <c r="D9" s="201" t="s">
        <v>257</v>
      </c>
      <c r="E9" s="201" t="s">
        <v>269</v>
      </c>
      <c r="F9" s="201" t="s">
        <v>270</v>
      </c>
      <c r="G9" s="201" t="s">
        <v>104</v>
      </c>
      <c r="H9" s="201" t="s">
        <v>105</v>
      </c>
      <c r="I9" s="201" t="s">
        <v>106</v>
      </c>
      <c r="J9" s="201" t="s">
        <v>271</v>
      </c>
      <c r="K9" s="559" t="s">
        <v>215</v>
      </c>
      <c r="L9" s="560"/>
    </row>
    <row r="10" spans="1:12" ht="44.45" customHeight="1">
      <c r="A10" s="510"/>
      <c r="B10" s="505"/>
      <c r="C10" s="88" t="s">
        <v>207</v>
      </c>
      <c r="D10" s="172" t="s">
        <v>272</v>
      </c>
      <c r="E10" s="172" t="s">
        <v>273</v>
      </c>
      <c r="F10" s="172" t="s">
        <v>274</v>
      </c>
      <c r="G10" s="172" t="s">
        <v>191</v>
      </c>
      <c r="H10" s="172" t="s">
        <v>107</v>
      </c>
      <c r="I10" s="172" t="s">
        <v>420</v>
      </c>
      <c r="J10" s="172" t="s">
        <v>275</v>
      </c>
      <c r="K10" s="561"/>
      <c r="L10" s="562"/>
    </row>
    <row r="11" spans="1:12" customFormat="1" ht="22.9" customHeight="1">
      <c r="A11" s="212">
        <v>4511</v>
      </c>
      <c r="B11" s="208" t="s">
        <v>558</v>
      </c>
      <c r="C11" s="217">
        <f>SUM(D11:J11)</f>
        <v>64487</v>
      </c>
      <c r="D11" s="218">
        <v>8294</v>
      </c>
      <c r="E11" s="218">
        <v>9187</v>
      </c>
      <c r="F11" s="218">
        <v>7317</v>
      </c>
      <c r="G11" s="218">
        <v>9654</v>
      </c>
      <c r="H11" s="218">
        <v>13594</v>
      </c>
      <c r="I11" s="218">
        <v>14128</v>
      </c>
      <c r="J11" s="218">
        <v>2313</v>
      </c>
      <c r="K11" s="524" t="s">
        <v>557</v>
      </c>
      <c r="L11" s="524"/>
    </row>
    <row r="12" spans="1:12" customFormat="1" ht="22.9" customHeight="1">
      <c r="A12" s="210">
        <v>4512</v>
      </c>
      <c r="B12" s="94" t="s">
        <v>559</v>
      </c>
      <c r="C12" s="219">
        <f t="shared" ref="C12:C69" si="0">SUM(D12:J12)</f>
        <v>36675</v>
      </c>
      <c r="D12" s="220">
        <v>18960</v>
      </c>
      <c r="E12" s="220">
        <v>425</v>
      </c>
      <c r="F12" s="220">
        <v>6211</v>
      </c>
      <c r="G12" s="220">
        <v>416</v>
      </c>
      <c r="H12" s="220">
        <v>2465</v>
      </c>
      <c r="I12" s="220">
        <v>3871</v>
      </c>
      <c r="J12" s="220">
        <v>4327</v>
      </c>
      <c r="K12" s="533" t="s">
        <v>560</v>
      </c>
      <c r="L12" s="533"/>
    </row>
    <row r="13" spans="1:12" customFormat="1" ht="22.9" customHeight="1">
      <c r="A13" s="209">
        <v>4519</v>
      </c>
      <c r="B13" s="62" t="s">
        <v>722</v>
      </c>
      <c r="C13" s="221">
        <f t="shared" si="0"/>
        <v>35</v>
      </c>
      <c r="D13" s="222">
        <v>5</v>
      </c>
      <c r="E13" s="222">
        <v>3</v>
      </c>
      <c r="F13" s="222">
        <v>2</v>
      </c>
      <c r="G13" s="222">
        <v>1</v>
      </c>
      <c r="H13" s="222">
        <v>20</v>
      </c>
      <c r="I13" s="222">
        <v>4</v>
      </c>
      <c r="J13" s="222">
        <v>0</v>
      </c>
      <c r="K13" s="534" t="s">
        <v>723</v>
      </c>
      <c r="L13" s="534"/>
    </row>
    <row r="14" spans="1:12" customFormat="1" ht="22.9" customHeight="1">
      <c r="A14" s="210">
        <v>4531</v>
      </c>
      <c r="B14" s="94" t="s">
        <v>561</v>
      </c>
      <c r="C14" s="219">
        <f t="shared" si="0"/>
        <v>92060</v>
      </c>
      <c r="D14" s="220">
        <v>3300</v>
      </c>
      <c r="E14" s="220">
        <v>4646</v>
      </c>
      <c r="F14" s="220">
        <v>8571</v>
      </c>
      <c r="G14" s="220">
        <v>2894</v>
      </c>
      <c r="H14" s="220">
        <v>14664</v>
      </c>
      <c r="I14" s="220">
        <v>18972</v>
      </c>
      <c r="J14" s="220">
        <v>39013</v>
      </c>
      <c r="K14" s="533" t="s">
        <v>607</v>
      </c>
      <c r="L14" s="533"/>
    </row>
    <row r="15" spans="1:12" customFormat="1" ht="22.9" customHeight="1">
      <c r="A15" s="209">
        <v>4532</v>
      </c>
      <c r="B15" s="62" t="s">
        <v>562</v>
      </c>
      <c r="C15" s="221">
        <f t="shared" si="0"/>
        <v>25761</v>
      </c>
      <c r="D15" s="222">
        <v>18811</v>
      </c>
      <c r="E15" s="222">
        <v>507</v>
      </c>
      <c r="F15" s="222">
        <v>558</v>
      </c>
      <c r="G15" s="222">
        <v>20</v>
      </c>
      <c r="H15" s="222">
        <v>2086</v>
      </c>
      <c r="I15" s="222">
        <v>3672</v>
      </c>
      <c r="J15" s="222">
        <v>107</v>
      </c>
      <c r="K15" s="534" t="s">
        <v>606</v>
      </c>
      <c r="L15" s="534"/>
    </row>
    <row r="16" spans="1:12" customFormat="1" ht="22.9" customHeight="1">
      <c r="A16" s="210">
        <v>4539</v>
      </c>
      <c r="B16" s="94" t="s">
        <v>563</v>
      </c>
      <c r="C16" s="219">
        <f t="shared" si="0"/>
        <v>7784</v>
      </c>
      <c r="D16" s="220">
        <v>7748</v>
      </c>
      <c r="E16" s="220">
        <v>0</v>
      </c>
      <c r="F16" s="220">
        <v>0</v>
      </c>
      <c r="G16" s="220">
        <v>13</v>
      </c>
      <c r="H16" s="220">
        <v>23</v>
      </c>
      <c r="I16" s="220">
        <v>0</v>
      </c>
      <c r="J16" s="220">
        <v>0</v>
      </c>
      <c r="K16" s="533" t="s">
        <v>605</v>
      </c>
      <c r="L16" s="533"/>
    </row>
    <row r="17" spans="1:14" customFormat="1" ht="16.899999999999999" customHeight="1">
      <c r="A17" s="209">
        <v>4610</v>
      </c>
      <c r="B17" s="62" t="s">
        <v>538</v>
      </c>
      <c r="C17" s="221">
        <f t="shared" si="0"/>
        <v>34611</v>
      </c>
      <c r="D17" s="222">
        <v>15168</v>
      </c>
      <c r="E17" s="222">
        <v>4258</v>
      </c>
      <c r="F17" s="222">
        <v>152</v>
      </c>
      <c r="G17" s="222">
        <v>115</v>
      </c>
      <c r="H17" s="222">
        <v>4693</v>
      </c>
      <c r="I17" s="222">
        <v>5099</v>
      </c>
      <c r="J17" s="222">
        <v>5126</v>
      </c>
      <c r="K17" s="534" t="s">
        <v>547</v>
      </c>
      <c r="L17" s="534"/>
    </row>
    <row r="18" spans="1:14" customFormat="1" ht="16.899999999999999" customHeight="1">
      <c r="A18" s="210">
        <v>4620</v>
      </c>
      <c r="B18" s="94" t="s">
        <v>564</v>
      </c>
      <c r="C18" s="219">
        <f t="shared" si="0"/>
        <v>48512</v>
      </c>
      <c r="D18" s="220">
        <v>27110</v>
      </c>
      <c r="E18" s="220">
        <v>819</v>
      </c>
      <c r="F18" s="220">
        <v>2304</v>
      </c>
      <c r="G18" s="220">
        <v>489</v>
      </c>
      <c r="H18" s="220">
        <v>4838</v>
      </c>
      <c r="I18" s="220">
        <v>6627</v>
      </c>
      <c r="J18" s="220">
        <v>6325</v>
      </c>
      <c r="K18" s="533" t="s">
        <v>604</v>
      </c>
      <c r="L18" s="533"/>
    </row>
    <row r="19" spans="1:14" customFormat="1" ht="16.899999999999999" customHeight="1">
      <c r="A19" s="209">
        <v>4631</v>
      </c>
      <c r="B19" s="62" t="s">
        <v>539</v>
      </c>
      <c r="C19" s="221">
        <f t="shared" si="0"/>
        <v>2705</v>
      </c>
      <c r="D19" s="222">
        <v>984</v>
      </c>
      <c r="E19" s="222">
        <v>119</v>
      </c>
      <c r="F19" s="222">
        <v>191</v>
      </c>
      <c r="G19" s="222">
        <v>71</v>
      </c>
      <c r="H19" s="222">
        <v>171</v>
      </c>
      <c r="I19" s="222">
        <v>1005</v>
      </c>
      <c r="J19" s="222">
        <v>164</v>
      </c>
      <c r="K19" s="534" t="s">
        <v>548</v>
      </c>
      <c r="L19" s="534"/>
    </row>
    <row r="20" spans="1:14" customFormat="1" ht="16.899999999999999" customHeight="1">
      <c r="A20" s="210">
        <v>4632</v>
      </c>
      <c r="B20" s="94" t="s">
        <v>608</v>
      </c>
      <c r="C20" s="219">
        <f t="shared" si="0"/>
        <v>96446</v>
      </c>
      <c r="D20" s="220">
        <v>46049</v>
      </c>
      <c r="E20" s="220">
        <v>3851</v>
      </c>
      <c r="F20" s="220">
        <v>8767</v>
      </c>
      <c r="G20" s="220">
        <v>5131</v>
      </c>
      <c r="H20" s="220">
        <v>6496</v>
      </c>
      <c r="I20" s="220">
        <v>19930</v>
      </c>
      <c r="J20" s="220">
        <v>6222</v>
      </c>
      <c r="K20" s="533" t="s">
        <v>603</v>
      </c>
      <c r="L20" s="533"/>
    </row>
    <row r="21" spans="1:14" customFormat="1" ht="25.15" customHeight="1">
      <c r="A21" s="209">
        <v>4641</v>
      </c>
      <c r="B21" s="62" t="s">
        <v>609</v>
      </c>
      <c r="C21" s="221">
        <f t="shared" si="0"/>
        <v>3937</v>
      </c>
      <c r="D21" s="222">
        <v>0</v>
      </c>
      <c r="E21" s="222">
        <v>876</v>
      </c>
      <c r="F21" s="222">
        <v>0</v>
      </c>
      <c r="G21" s="222">
        <v>586</v>
      </c>
      <c r="H21" s="222">
        <v>1934</v>
      </c>
      <c r="I21" s="222">
        <v>371</v>
      </c>
      <c r="J21" s="222">
        <v>170</v>
      </c>
      <c r="K21" s="534" t="s">
        <v>602</v>
      </c>
      <c r="L21" s="534"/>
    </row>
    <row r="22" spans="1:14" customFormat="1" ht="25.15" customHeight="1">
      <c r="A22" s="210">
        <v>4647</v>
      </c>
      <c r="B22" s="94" t="s">
        <v>610</v>
      </c>
      <c r="C22" s="219">
        <f t="shared" si="0"/>
        <v>9853</v>
      </c>
      <c r="D22" s="220">
        <v>613</v>
      </c>
      <c r="E22" s="220">
        <v>1709</v>
      </c>
      <c r="F22" s="220">
        <v>490</v>
      </c>
      <c r="G22" s="220">
        <v>272</v>
      </c>
      <c r="H22" s="220">
        <v>2767</v>
      </c>
      <c r="I22" s="220">
        <v>3212</v>
      </c>
      <c r="J22" s="220">
        <v>790</v>
      </c>
      <c r="K22" s="533" t="s">
        <v>601</v>
      </c>
      <c r="L22" s="533"/>
    </row>
    <row r="23" spans="1:14" customFormat="1" ht="39">
      <c r="A23" s="209">
        <v>4648</v>
      </c>
      <c r="B23" s="62" t="s">
        <v>611</v>
      </c>
      <c r="C23" s="221">
        <f t="shared" si="0"/>
        <v>13237</v>
      </c>
      <c r="D23" s="222">
        <v>1563</v>
      </c>
      <c r="E23" s="222">
        <v>1554</v>
      </c>
      <c r="F23" s="222">
        <v>871</v>
      </c>
      <c r="G23" s="222">
        <v>514</v>
      </c>
      <c r="H23" s="222">
        <v>1592</v>
      </c>
      <c r="I23" s="222">
        <v>5345</v>
      </c>
      <c r="J23" s="222">
        <v>1798</v>
      </c>
      <c r="K23" s="534" t="s">
        <v>600</v>
      </c>
      <c r="L23" s="534"/>
    </row>
    <row r="24" spans="1:14" customFormat="1" ht="29.25">
      <c r="A24" s="210">
        <v>4649</v>
      </c>
      <c r="B24" s="94" t="s">
        <v>733</v>
      </c>
      <c r="C24" s="219">
        <f t="shared" si="0"/>
        <v>10</v>
      </c>
      <c r="D24" s="220">
        <v>0</v>
      </c>
      <c r="E24" s="220">
        <v>1</v>
      </c>
      <c r="F24" s="220">
        <v>0</v>
      </c>
      <c r="G24" s="220">
        <v>1</v>
      </c>
      <c r="H24" s="220">
        <v>1</v>
      </c>
      <c r="I24" s="220">
        <v>7</v>
      </c>
      <c r="J24" s="220">
        <v>0</v>
      </c>
      <c r="K24" s="533" t="s">
        <v>724</v>
      </c>
      <c r="L24" s="533"/>
    </row>
    <row r="25" spans="1:14" customFormat="1" ht="19.5">
      <c r="A25" s="209">
        <v>4651</v>
      </c>
      <c r="B25" s="62" t="s">
        <v>612</v>
      </c>
      <c r="C25" s="221">
        <f t="shared" si="0"/>
        <v>514</v>
      </c>
      <c r="D25" s="222">
        <v>0</v>
      </c>
      <c r="E25" s="222">
        <v>48</v>
      </c>
      <c r="F25" s="222">
        <v>156</v>
      </c>
      <c r="G25" s="222">
        <v>2</v>
      </c>
      <c r="H25" s="222">
        <v>136</v>
      </c>
      <c r="I25" s="222">
        <v>166</v>
      </c>
      <c r="J25" s="222">
        <v>6</v>
      </c>
      <c r="K25" s="534" t="s">
        <v>599</v>
      </c>
      <c r="L25" s="534"/>
    </row>
    <row r="26" spans="1:14" customFormat="1" ht="19.5">
      <c r="A26" s="210">
        <v>4652</v>
      </c>
      <c r="B26" s="94" t="s">
        <v>613</v>
      </c>
      <c r="C26" s="219">
        <f t="shared" si="0"/>
        <v>2156</v>
      </c>
      <c r="D26" s="220">
        <v>58</v>
      </c>
      <c r="E26" s="220">
        <v>168</v>
      </c>
      <c r="F26" s="220">
        <v>59</v>
      </c>
      <c r="G26" s="220">
        <v>138</v>
      </c>
      <c r="H26" s="220">
        <v>1009</v>
      </c>
      <c r="I26" s="220">
        <v>660</v>
      </c>
      <c r="J26" s="220">
        <v>64</v>
      </c>
      <c r="K26" s="533" t="s">
        <v>598</v>
      </c>
      <c r="L26" s="533"/>
    </row>
    <row r="27" spans="1:14" customFormat="1">
      <c r="A27" s="209">
        <v>4653</v>
      </c>
      <c r="B27" s="62" t="s">
        <v>614</v>
      </c>
      <c r="C27" s="221">
        <f t="shared" si="0"/>
        <v>1954</v>
      </c>
      <c r="D27" s="222">
        <v>6</v>
      </c>
      <c r="E27" s="222">
        <v>429</v>
      </c>
      <c r="F27" s="222">
        <v>102</v>
      </c>
      <c r="G27" s="222">
        <v>95</v>
      </c>
      <c r="H27" s="222">
        <v>769</v>
      </c>
      <c r="I27" s="222">
        <v>543</v>
      </c>
      <c r="J27" s="222">
        <v>10</v>
      </c>
      <c r="K27" s="534" t="s">
        <v>597</v>
      </c>
      <c r="L27" s="534"/>
    </row>
    <row r="28" spans="1:14" customFormat="1">
      <c r="A28" s="211">
        <v>4659</v>
      </c>
      <c r="B28" s="207" t="s">
        <v>615</v>
      </c>
      <c r="C28" s="101">
        <f t="shared" si="0"/>
        <v>31390</v>
      </c>
      <c r="D28" s="223">
        <v>2939</v>
      </c>
      <c r="E28" s="223">
        <v>2603</v>
      </c>
      <c r="F28" s="223">
        <v>9325</v>
      </c>
      <c r="G28" s="223">
        <v>1064</v>
      </c>
      <c r="H28" s="223">
        <v>4374</v>
      </c>
      <c r="I28" s="223">
        <v>9263</v>
      </c>
      <c r="J28" s="223">
        <v>1822</v>
      </c>
      <c r="K28" s="542" t="s">
        <v>549</v>
      </c>
      <c r="L28" s="542"/>
    </row>
    <row r="29" spans="1:14" customFormat="1" ht="22.9" customHeight="1">
      <c r="A29" s="209">
        <v>4661</v>
      </c>
      <c r="B29" s="62" t="s">
        <v>616</v>
      </c>
      <c r="C29" s="221">
        <f t="shared" si="0"/>
        <v>1150</v>
      </c>
      <c r="D29" s="222">
        <v>215</v>
      </c>
      <c r="E29" s="222">
        <v>161</v>
      </c>
      <c r="F29" s="222">
        <v>97</v>
      </c>
      <c r="G29" s="222">
        <v>155</v>
      </c>
      <c r="H29" s="222">
        <v>245</v>
      </c>
      <c r="I29" s="222">
        <v>229</v>
      </c>
      <c r="J29" s="222">
        <v>48</v>
      </c>
      <c r="K29" s="534" t="s">
        <v>596</v>
      </c>
      <c r="L29" s="534"/>
    </row>
    <row r="30" spans="1:14" customFormat="1">
      <c r="A30" s="210">
        <v>4662</v>
      </c>
      <c r="B30" s="94" t="s">
        <v>540</v>
      </c>
      <c r="C30" s="219">
        <f t="shared" si="0"/>
        <v>2214</v>
      </c>
      <c r="D30" s="220">
        <v>708</v>
      </c>
      <c r="E30" s="220">
        <v>62</v>
      </c>
      <c r="F30" s="220">
        <v>198</v>
      </c>
      <c r="G30" s="220">
        <v>103</v>
      </c>
      <c r="H30" s="220">
        <v>229</v>
      </c>
      <c r="I30" s="220">
        <v>914</v>
      </c>
      <c r="J30" s="220">
        <v>0</v>
      </c>
      <c r="K30" s="533" t="s">
        <v>550</v>
      </c>
      <c r="L30" s="533"/>
    </row>
    <row r="31" spans="1:14" customFormat="1" ht="21.75" customHeight="1">
      <c r="A31" s="209">
        <v>4663</v>
      </c>
      <c r="B31" s="62" t="s">
        <v>617</v>
      </c>
      <c r="C31" s="221">
        <v>122902</v>
      </c>
      <c r="D31" s="222">
        <v>12902</v>
      </c>
      <c r="E31" s="222">
        <v>8643</v>
      </c>
      <c r="F31" s="222">
        <v>5512</v>
      </c>
      <c r="G31" s="222">
        <v>1794</v>
      </c>
      <c r="H31" s="222">
        <v>8106</v>
      </c>
      <c r="I31" s="222">
        <v>25455</v>
      </c>
      <c r="J31" s="222">
        <v>60490</v>
      </c>
      <c r="K31" s="534" t="s">
        <v>595</v>
      </c>
      <c r="L31" s="534"/>
    </row>
    <row r="32" spans="1:14" customFormat="1" ht="15" customHeight="1" thickBot="1">
      <c r="A32" s="54">
        <v>4669</v>
      </c>
      <c r="B32" s="58" t="s">
        <v>790</v>
      </c>
      <c r="C32" s="205">
        <v>510</v>
      </c>
      <c r="D32" s="222">
        <v>8</v>
      </c>
      <c r="E32" s="222">
        <v>114</v>
      </c>
      <c r="F32" s="222">
        <v>5</v>
      </c>
      <c r="G32" s="222">
        <v>64</v>
      </c>
      <c r="H32" s="222">
        <v>247</v>
      </c>
      <c r="I32" s="222">
        <v>64</v>
      </c>
      <c r="J32" s="222">
        <v>8</v>
      </c>
      <c r="K32" s="676" t="s">
        <v>791</v>
      </c>
      <c r="L32" s="677"/>
      <c r="M32" s="7"/>
      <c r="N32" s="7"/>
    </row>
    <row r="33" spans="1:12" customFormat="1" ht="16.899999999999999" customHeight="1">
      <c r="A33" s="210">
        <v>4690</v>
      </c>
      <c r="B33" s="94" t="s">
        <v>541</v>
      </c>
      <c r="C33" s="219">
        <f t="shared" si="0"/>
        <v>1000</v>
      </c>
      <c r="D33" s="220">
        <v>0</v>
      </c>
      <c r="E33" s="220">
        <v>239</v>
      </c>
      <c r="F33" s="220">
        <v>103</v>
      </c>
      <c r="G33" s="220">
        <v>214</v>
      </c>
      <c r="H33" s="220">
        <v>103</v>
      </c>
      <c r="I33" s="220">
        <v>341</v>
      </c>
      <c r="J33" s="220">
        <v>0</v>
      </c>
      <c r="K33" s="533" t="s">
        <v>551</v>
      </c>
      <c r="L33" s="533"/>
    </row>
    <row r="34" spans="1:12" customFormat="1" ht="16.899999999999999" customHeight="1">
      <c r="A34" s="209">
        <v>4691</v>
      </c>
      <c r="B34" s="62" t="s">
        <v>618</v>
      </c>
      <c r="C34" s="221">
        <f t="shared" si="0"/>
        <v>4868</v>
      </c>
      <c r="D34" s="222">
        <v>59</v>
      </c>
      <c r="E34" s="222">
        <v>861</v>
      </c>
      <c r="F34" s="222">
        <v>2199</v>
      </c>
      <c r="G34" s="222">
        <v>157</v>
      </c>
      <c r="H34" s="222">
        <v>950</v>
      </c>
      <c r="I34" s="222">
        <v>642</v>
      </c>
      <c r="J34" s="222">
        <v>0</v>
      </c>
      <c r="K34" s="534" t="s">
        <v>594</v>
      </c>
      <c r="L34" s="534"/>
    </row>
    <row r="35" spans="1:12" customFormat="1" ht="19.5">
      <c r="A35" s="210">
        <v>4692</v>
      </c>
      <c r="B35" s="94" t="s">
        <v>619</v>
      </c>
      <c r="C35" s="219">
        <f t="shared" si="0"/>
        <v>4131</v>
      </c>
      <c r="D35" s="220">
        <v>115</v>
      </c>
      <c r="E35" s="220">
        <v>630</v>
      </c>
      <c r="F35" s="220">
        <v>638</v>
      </c>
      <c r="G35" s="220">
        <v>133</v>
      </c>
      <c r="H35" s="220">
        <v>1491</v>
      </c>
      <c r="I35" s="220">
        <v>1124</v>
      </c>
      <c r="J35" s="220">
        <v>0</v>
      </c>
      <c r="K35" s="533" t="s">
        <v>593</v>
      </c>
      <c r="L35" s="533"/>
    </row>
    <row r="36" spans="1:12" customFormat="1" ht="16.899999999999999" customHeight="1">
      <c r="A36" s="209">
        <v>4712</v>
      </c>
      <c r="B36" s="62" t="s">
        <v>542</v>
      </c>
      <c r="C36" s="221">
        <f t="shared" si="0"/>
        <v>147810</v>
      </c>
      <c r="D36" s="222">
        <v>6467</v>
      </c>
      <c r="E36" s="222">
        <v>8688</v>
      </c>
      <c r="F36" s="222">
        <v>11264</v>
      </c>
      <c r="G36" s="222">
        <v>8379</v>
      </c>
      <c r="H36" s="222">
        <v>79206</v>
      </c>
      <c r="I36" s="222">
        <v>10044</v>
      </c>
      <c r="J36" s="222">
        <v>23762</v>
      </c>
      <c r="K36" s="534" t="s">
        <v>552</v>
      </c>
      <c r="L36" s="534"/>
    </row>
    <row r="37" spans="1:12" customFormat="1" ht="16.899999999999999" customHeight="1">
      <c r="A37" s="210">
        <v>4714</v>
      </c>
      <c r="B37" s="94" t="s">
        <v>543</v>
      </c>
      <c r="C37" s="219">
        <f t="shared" si="0"/>
        <v>75926</v>
      </c>
      <c r="D37" s="220">
        <v>9184</v>
      </c>
      <c r="E37" s="220">
        <v>5411</v>
      </c>
      <c r="F37" s="220">
        <v>5135</v>
      </c>
      <c r="G37" s="220">
        <v>4143</v>
      </c>
      <c r="H37" s="220">
        <v>24517</v>
      </c>
      <c r="I37" s="220">
        <v>11972</v>
      </c>
      <c r="J37" s="220">
        <v>15564</v>
      </c>
      <c r="K37" s="533" t="s">
        <v>553</v>
      </c>
      <c r="L37" s="533"/>
    </row>
    <row r="38" spans="1:12" customFormat="1" ht="16.899999999999999" customHeight="1">
      <c r="A38" s="209">
        <v>4719</v>
      </c>
      <c r="B38" s="62" t="s">
        <v>644</v>
      </c>
      <c r="C38" s="221">
        <f t="shared" si="0"/>
        <v>52917</v>
      </c>
      <c r="D38" s="222">
        <v>297</v>
      </c>
      <c r="E38" s="222">
        <v>4316</v>
      </c>
      <c r="F38" s="222">
        <v>1493</v>
      </c>
      <c r="G38" s="222">
        <v>4807</v>
      </c>
      <c r="H38" s="222">
        <v>8236</v>
      </c>
      <c r="I38" s="222">
        <v>4924</v>
      </c>
      <c r="J38" s="222">
        <v>28844</v>
      </c>
      <c r="K38" s="534" t="s">
        <v>592</v>
      </c>
      <c r="L38" s="534"/>
    </row>
    <row r="39" spans="1:12" customFormat="1" ht="16.899999999999999" customHeight="1">
      <c r="A39" s="210">
        <v>4720</v>
      </c>
      <c r="B39" s="94" t="s">
        <v>621</v>
      </c>
      <c r="C39" s="219">
        <f t="shared" si="0"/>
        <v>19299</v>
      </c>
      <c r="D39" s="220">
        <v>708</v>
      </c>
      <c r="E39" s="220">
        <v>988</v>
      </c>
      <c r="F39" s="220">
        <v>1121</v>
      </c>
      <c r="G39" s="220">
        <v>1170</v>
      </c>
      <c r="H39" s="220">
        <v>3737</v>
      </c>
      <c r="I39" s="220">
        <v>9303</v>
      </c>
      <c r="J39" s="220">
        <v>2272</v>
      </c>
      <c r="K39" s="533" t="s">
        <v>591</v>
      </c>
      <c r="L39" s="533"/>
    </row>
    <row r="40" spans="1:12" s="46" customFormat="1" ht="16.899999999999999" customHeight="1">
      <c r="A40" s="209">
        <v>4722</v>
      </c>
      <c r="B40" s="62" t="s">
        <v>631</v>
      </c>
      <c r="C40" s="221">
        <f t="shared" si="0"/>
        <v>2388</v>
      </c>
      <c r="D40" s="222">
        <v>4</v>
      </c>
      <c r="E40" s="222">
        <v>811</v>
      </c>
      <c r="F40" s="222">
        <v>0</v>
      </c>
      <c r="G40" s="222">
        <v>621</v>
      </c>
      <c r="H40" s="222">
        <v>857</v>
      </c>
      <c r="I40" s="222">
        <v>81</v>
      </c>
      <c r="J40" s="222">
        <v>14</v>
      </c>
      <c r="K40" s="534" t="s">
        <v>590</v>
      </c>
      <c r="L40" s="534"/>
    </row>
    <row r="41" spans="1:12" s="46" customFormat="1" ht="16.899999999999999" customHeight="1">
      <c r="A41" s="210">
        <v>4723</v>
      </c>
      <c r="B41" s="94" t="s">
        <v>630</v>
      </c>
      <c r="C41" s="219">
        <f t="shared" si="0"/>
        <v>386</v>
      </c>
      <c r="D41" s="220">
        <v>15</v>
      </c>
      <c r="E41" s="220">
        <v>18</v>
      </c>
      <c r="F41" s="220">
        <v>38</v>
      </c>
      <c r="G41" s="220">
        <v>18</v>
      </c>
      <c r="H41" s="220">
        <v>84</v>
      </c>
      <c r="I41" s="220">
        <v>193</v>
      </c>
      <c r="J41" s="220">
        <v>20</v>
      </c>
      <c r="K41" s="533" t="s">
        <v>589</v>
      </c>
      <c r="L41" s="533"/>
    </row>
    <row r="42" spans="1:12" s="46" customFormat="1" ht="16.899999999999999" customHeight="1">
      <c r="A42" s="209">
        <v>4724</v>
      </c>
      <c r="B42" s="62" t="s">
        <v>629</v>
      </c>
      <c r="C42" s="221">
        <f t="shared" si="0"/>
        <v>7892</v>
      </c>
      <c r="D42" s="222">
        <v>1604</v>
      </c>
      <c r="E42" s="222">
        <v>330</v>
      </c>
      <c r="F42" s="222">
        <v>503</v>
      </c>
      <c r="G42" s="222">
        <v>1262</v>
      </c>
      <c r="H42" s="222">
        <v>2167</v>
      </c>
      <c r="I42" s="222">
        <v>1564</v>
      </c>
      <c r="J42" s="222">
        <v>462</v>
      </c>
      <c r="K42" s="534" t="s">
        <v>588</v>
      </c>
      <c r="L42" s="534"/>
    </row>
    <row r="43" spans="1:12" customFormat="1" ht="16.899999999999999" customHeight="1">
      <c r="A43" s="210">
        <v>4725</v>
      </c>
      <c r="B43" s="94" t="s">
        <v>628</v>
      </c>
      <c r="C43" s="219">
        <f t="shared" si="0"/>
        <v>1022</v>
      </c>
      <c r="D43" s="220">
        <v>9</v>
      </c>
      <c r="E43" s="220">
        <v>37</v>
      </c>
      <c r="F43" s="220">
        <v>156</v>
      </c>
      <c r="G43" s="220">
        <v>18</v>
      </c>
      <c r="H43" s="220">
        <v>45</v>
      </c>
      <c r="I43" s="220">
        <v>159</v>
      </c>
      <c r="J43" s="220">
        <v>598</v>
      </c>
      <c r="K43" s="533" t="s">
        <v>587</v>
      </c>
      <c r="L43" s="533"/>
    </row>
    <row r="44" spans="1:12" customFormat="1" ht="16.899999999999999" customHeight="1">
      <c r="A44" s="209">
        <v>4726</v>
      </c>
      <c r="B44" s="62" t="s">
        <v>544</v>
      </c>
      <c r="C44" s="221">
        <f t="shared" si="0"/>
        <v>11236</v>
      </c>
      <c r="D44" s="222">
        <v>461</v>
      </c>
      <c r="E44" s="222">
        <v>791</v>
      </c>
      <c r="F44" s="222">
        <v>786</v>
      </c>
      <c r="G44" s="222">
        <v>334</v>
      </c>
      <c r="H44" s="222">
        <v>2441</v>
      </c>
      <c r="I44" s="222">
        <v>2241</v>
      </c>
      <c r="J44" s="222">
        <v>4182</v>
      </c>
      <c r="K44" s="534" t="s">
        <v>554</v>
      </c>
      <c r="L44" s="534"/>
    </row>
    <row r="45" spans="1:12" customFormat="1" ht="16.899999999999999" customHeight="1">
      <c r="A45" s="210">
        <v>4727</v>
      </c>
      <c r="B45" s="94" t="s">
        <v>627</v>
      </c>
      <c r="C45" s="219">
        <f t="shared" si="0"/>
        <v>4049</v>
      </c>
      <c r="D45" s="220">
        <v>1438</v>
      </c>
      <c r="E45" s="220">
        <v>986</v>
      </c>
      <c r="F45" s="220">
        <v>13</v>
      </c>
      <c r="G45" s="220">
        <v>16</v>
      </c>
      <c r="H45" s="220">
        <v>722</v>
      </c>
      <c r="I45" s="220">
        <v>813</v>
      </c>
      <c r="J45" s="220">
        <v>61</v>
      </c>
      <c r="K45" s="533" t="s">
        <v>586</v>
      </c>
      <c r="L45" s="533"/>
    </row>
    <row r="46" spans="1:12" customFormat="1" ht="16.899999999999999" customHeight="1">
      <c r="A46" s="209">
        <v>4728</v>
      </c>
      <c r="B46" s="62" t="s">
        <v>632</v>
      </c>
      <c r="C46" s="221">
        <f t="shared" si="0"/>
        <v>698</v>
      </c>
      <c r="D46" s="222">
        <v>14</v>
      </c>
      <c r="E46" s="222">
        <v>9</v>
      </c>
      <c r="F46" s="222">
        <v>13</v>
      </c>
      <c r="G46" s="222">
        <v>155</v>
      </c>
      <c r="H46" s="222">
        <v>387</v>
      </c>
      <c r="I46" s="222">
        <v>53</v>
      </c>
      <c r="J46" s="222">
        <v>67</v>
      </c>
      <c r="K46" s="534" t="s">
        <v>585</v>
      </c>
      <c r="L46" s="534"/>
    </row>
    <row r="47" spans="1:12" customFormat="1" ht="16.899999999999999" customHeight="1">
      <c r="A47" s="210">
        <v>4729</v>
      </c>
      <c r="B47" s="94" t="s">
        <v>641</v>
      </c>
      <c r="C47" s="219">
        <f t="shared" si="0"/>
        <v>1945</v>
      </c>
      <c r="D47" s="220">
        <v>171</v>
      </c>
      <c r="E47" s="220">
        <v>166</v>
      </c>
      <c r="F47" s="220">
        <v>534</v>
      </c>
      <c r="G47" s="220">
        <v>35</v>
      </c>
      <c r="H47" s="220">
        <v>636</v>
      </c>
      <c r="I47" s="220">
        <v>403</v>
      </c>
      <c r="J47" s="220">
        <v>0</v>
      </c>
      <c r="K47" s="533" t="s">
        <v>643</v>
      </c>
      <c r="L47" s="533"/>
    </row>
    <row r="48" spans="1:12" customFormat="1" ht="16.899999999999999" customHeight="1">
      <c r="A48" s="209">
        <v>4730</v>
      </c>
      <c r="B48" s="62" t="s">
        <v>626</v>
      </c>
      <c r="C48" s="221">
        <f t="shared" si="0"/>
        <v>8083</v>
      </c>
      <c r="D48" s="222">
        <v>1027</v>
      </c>
      <c r="E48" s="222">
        <v>1306</v>
      </c>
      <c r="F48" s="222">
        <v>1458</v>
      </c>
      <c r="G48" s="222">
        <v>1172</v>
      </c>
      <c r="H48" s="222">
        <v>2877</v>
      </c>
      <c r="I48" s="222">
        <v>215</v>
      </c>
      <c r="J48" s="222">
        <v>28</v>
      </c>
      <c r="K48" s="534" t="s">
        <v>584</v>
      </c>
      <c r="L48" s="534"/>
    </row>
    <row r="49" spans="1:27" ht="19.149999999999999" customHeight="1">
      <c r="A49" s="210">
        <v>4741</v>
      </c>
      <c r="B49" s="94" t="s">
        <v>633</v>
      </c>
      <c r="C49" s="219">
        <f t="shared" si="0"/>
        <v>63728</v>
      </c>
      <c r="D49" s="220">
        <v>29442</v>
      </c>
      <c r="E49" s="220">
        <v>3463</v>
      </c>
      <c r="F49" s="220">
        <v>1751</v>
      </c>
      <c r="G49" s="220">
        <v>10695</v>
      </c>
      <c r="H49" s="220">
        <v>6659</v>
      </c>
      <c r="I49" s="220">
        <v>10847</v>
      </c>
      <c r="J49" s="220">
        <v>871</v>
      </c>
      <c r="K49" s="533" t="s">
        <v>583</v>
      </c>
      <c r="L49" s="533"/>
    </row>
    <row r="50" spans="1:27">
      <c r="A50" s="209">
        <v>4742</v>
      </c>
      <c r="B50" s="62" t="s">
        <v>705</v>
      </c>
      <c r="C50" s="221">
        <f t="shared" si="0"/>
        <v>400</v>
      </c>
      <c r="D50" s="222">
        <v>12</v>
      </c>
      <c r="E50" s="222">
        <v>70</v>
      </c>
      <c r="F50" s="222">
        <v>31</v>
      </c>
      <c r="G50" s="222">
        <v>6</v>
      </c>
      <c r="H50" s="222">
        <v>87</v>
      </c>
      <c r="I50" s="222">
        <v>182</v>
      </c>
      <c r="J50" s="222">
        <v>12</v>
      </c>
      <c r="K50" s="534" t="s">
        <v>704</v>
      </c>
      <c r="L50" s="534"/>
    </row>
    <row r="51" spans="1:27" ht="27" customHeight="1">
      <c r="A51" s="211">
        <v>4751</v>
      </c>
      <c r="B51" s="207" t="s">
        <v>625</v>
      </c>
      <c r="C51" s="101">
        <f t="shared" si="0"/>
        <v>37429</v>
      </c>
      <c r="D51" s="223">
        <v>995</v>
      </c>
      <c r="E51" s="223">
        <v>3864</v>
      </c>
      <c r="F51" s="223">
        <v>2229</v>
      </c>
      <c r="G51" s="223">
        <v>2713</v>
      </c>
      <c r="H51" s="223">
        <v>14703</v>
      </c>
      <c r="I51" s="223">
        <v>7298</v>
      </c>
      <c r="J51" s="223">
        <v>5627</v>
      </c>
      <c r="K51" s="542" t="s">
        <v>582</v>
      </c>
      <c r="L51" s="542"/>
    </row>
    <row r="52" spans="1:27" ht="42" customHeight="1">
      <c r="A52" s="209">
        <v>4752</v>
      </c>
      <c r="B52" s="62" t="s">
        <v>624</v>
      </c>
      <c r="C52" s="221">
        <f t="shared" si="0"/>
        <v>205924</v>
      </c>
      <c r="D52" s="222">
        <v>7144</v>
      </c>
      <c r="E52" s="222">
        <v>17570</v>
      </c>
      <c r="F52" s="222">
        <v>43256</v>
      </c>
      <c r="G52" s="222">
        <v>13422</v>
      </c>
      <c r="H52" s="222">
        <v>36323</v>
      </c>
      <c r="I52" s="222">
        <v>85195</v>
      </c>
      <c r="J52" s="222">
        <v>3014</v>
      </c>
      <c r="K52" s="534" t="s">
        <v>581</v>
      </c>
      <c r="L52" s="534"/>
      <c r="M52" s="144"/>
      <c r="N52"/>
      <c r="O52"/>
      <c r="P52"/>
      <c r="Q52" s="144"/>
      <c r="R52" s="144"/>
      <c r="S52"/>
      <c r="T52"/>
      <c r="U52" s="144"/>
      <c r="V52" s="144"/>
      <c r="W52"/>
      <c r="X52"/>
      <c r="Y52" s="144"/>
      <c r="Z52" s="144"/>
      <c r="AA52" s="144"/>
    </row>
    <row r="53" spans="1:27" ht="19.149999999999999" customHeight="1">
      <c r="A53" s="210">
        <v>4753</v>
      </c>
      <c r="B53" s="94" t="s">
        <v>623</v>
      </c>
      <c r="C53" s="219">
        <f t="shared" si="0"/>
        <v>6695</v>
      </c>
      <c r="D53" s="220">
        <v>175</v>
      </c>
      <c r="E53" s="220">
        <v>2370</v>
      </c>
      <c r="F53" s="220">
        <v>647</v>
      </c>
      <c r="G53" s="220">
        <v>427</v>
      </c>
      <c r="H53" s="220">
        <v>1042</v>
      </c>
      <c r="I53" s="220">
        <v>1311</v>
      </c>
      <c r="J53" s="220">
        <v>723</v>
      </c>
      <c r="K53" s="533" t="s">
        <v>580</v>
      </c>
      <c r="L53" s="533"/>
    </row>
    <row r="54" spans="1:27">
      <c r="A54" s="209">
        <v>4754</v>
      </c>
      <c r="B54" s="62" t="s">
        <v>545</v>
      </c>
      <c r="C54" s="221">
        <f t="shared" si="0"/>
        <v>41728</v>
      </c>
      <c r="D54" s="222">
        <v>1851</v>
      </c>
      <c r="E54" s="222">
        <v>4024</v>
      </c>
      <c r="F54" s="222">
        <v>9403</v>
      </c>
      <c r="G54" s="222">
        <v>2901</v>
      </c>
      <c r="H54" s="222">
        <v>10524</v>
      </c>
      <c r="I54" s="222">
        <v>7984</v>
      </c>
      <c r="J54" s="222">
        <v>5041</v>
      </c>
      <c r="K54" s="534" t="s">
        <v>555</v>
      </c>
      <c r="L54" s="534"/>
    </row>
    <row r="55" spans="1:27" ht="20.45" customHeight="1">
      <c r="A55" s="210">
        <v>4755</v>
      </c>
      <c r="B55" s="94" t="s">
        <v>640</v>
      </c>
      <c r="C55" s="219">
        <f t="shared" si="0"/>
        <v>38178</v>
      </c>
      <c r="D55" s="220">
        <v>651</v>
      </c>
      <c r="E55" s="220">
        <v>6883</v>
      </c>
      <c r="F55" s="220">
        <v>5799</v>
      </c>
      <c r="G55" s="220">
        <v>5761</v>
      </c>
      <c r="H55" s="220">
        <v>3585</v>
      </c>
      <c r="I55" s="220">
        <v>13202</v>
      </c>
      <c r="J55" s="220">
        <v>2297</v>
      </c>
      <c r="K55" s="533" t="s">
        <v>579</v>
      </c>
      <c r="L55" s="533"/>
    </row>
    <row r="56" spans="1:27">
      <c r="A56" s="209">
        <v>4756</v>
      </c>
      <c r="B56" s="62" t="s">
        <v>634</v>
      </c>
      <c r="C56" s="221">
        <f t="shared" si="0"/>
        <v>15347</v>
      </c>
      <c r="D56" s="222">
        <v>429</v>
      </c>
      <c r="E56" s="222">
        <v>107</v>
      </c>
      <c r="F56" s="222">
        <v>72</v>
      </c>
      <c r="G56" s="222">
        <v>119</v>
      </c>
      <c r="H56" s="222">
        <v>265</v>
      </c>
      <c r="I56" s="222">
        <v>372</v>
      </c>
      <c r="J56" s="222">
        <v>13983</v>
      </c>
      <c r="K56" s="534" t="s">
        <v>578</v>
      </c>
      <c r="L56" s="534"/>
    </row>
    <row r="57" spans="1:27" ht="18.600000000000001" customHeight="1">
      <c r="A57" s="210">
        <v>4761</v>
      </c>
      <c r="B57" s="94" t="s">
        <v>635</v>
      </c>
      <c r="C57" s="219">
        <f t="shared" si="0"/>
        <v>39001</v>
      </c>
      <c r="D57" s="220">
        <v>827</v>
      </c>
      <c r="E57" s="220">
        <v>1524</v>
      </c>
      <c r="F57" s="220">
        <v>149</v>
      </c>
      <c r="G57" s="220">
        <v>1227</v>
      </c>
      <c r="H57" s="220">
        <v>17883</v>
      </c>
      <c r="I57" s="220">
        <v>6350</v>
      </c>
      <c r="J57" s="220">
        <v>11041</v>
      </c>
      <c r="K57" s="533" t="s">
        <v>577</v>
      </c>
      <c r="L57" s="533"/>
    </row>
    <row r="58" spans="1:27" ht="18.600000000000001" customHeight="1">
      <c r="A58" s="209">
        <v>4762</v>
      </c>
      <c r="B58" s="62" t="s">
        <v>636</v>
      </c>
      <c r="C58" s="221">
        <f t="shared" ref="C58" si="1">SUM(D58:J58)</f>
        <v>237</v>
      </c>
      <c r="D58" s="222">
        <v>0</v>
      </c>
      <c r="E58" s="222">
        <v>18</v>
      </c>
      <c r="F58" s="222">
        <v>0</v>
      </c>
      <c r="G58" s="222">
        <v>0</v>
      </c>
      <c r="H58" s="222">
        <v>219</v>
      </c>
      <c r="I58" s="222">
        <v>0</v>
      </c>
      <c r="J58" s="222">
        <v>0</v>
      </c>
      <c r="K58" s="534" t="s">
        <v>576</v>
      </c>
      <c r="L58" s="534"/>
    </row>
    <row r="59" spans="1:27" ht="27" customHeight="1">
      <c r="A59" s="210">
        <v>4763</v>
      </c>
      <c r="B59" s="94" t="s">
        <v>637</v>
      </c>
      <c r="C59" s="219">
        <f t="shared" si="0"/>
        <v>4399</v>
      </c>
      <c r="D59" s="220">
        <v>491</v>
      </c>
      <c r="E59" s="220">
        <v>498</v>
      </c>
      <c r="F59" s="220">
        <v>2</v>
      </c>
      <c r="G59" s="220">
        <v>69</v>
      </c>
      <c r="H59" s="220">
        <v>2137</v>
      </c>
      <c r="I59" s="220">
        <v>1067</v>
      </c>
      <c r="J59" s="220">
        <v>135</v>
      </c>
      <c r="K59" s="533" t="s">
        <v>575</v>
      </c>
      <c r="L59" s="533"/>
    </row>
    <row r="60" spans="1:27" ht="16.899999999999999" customHeight="1">
      <c r="A60" s="209">
        <v>4764</v>
      </c>
      <c r="B60" s="62" t="s">
        <v>622</v>
      </c>
      <c r="C60" s="221">
        <f t="shared" si="0"/>
        <v>3591</v>
      </c>
      <c r="D60" s="222">
        <v>307</v>
      </c>
      <c r="E60" s="222">
        <v>416</v>
      </c>
      <c r="F60" s="222">
        <v>592</v>
      </c>
      <c r="G60" s="222">
        <v>162</v>
      </c>
      <c r="H60" s="222">
        <v>813</v>
      </c>
      <c r="I60" s="222">
        <v>668</v>
      </c>
      <c r="J60" s="222">
        <v>633</v>
      </c>
      <c r="K60" s="534" t="s">
        <v>574</v>
      </c>
      <c r="L60" s="534"/>
    </row>
    <row r="61" spans="1:27" ht="27" customHeight="1">
      <c r="A61" s="210">
        <v>4771</v>
      </c>
      <c r="B61" s="94" t="s">
        <v>638</v>
      </c>
      <c r="C61" s="219">
        <f t="shared" si="0"/>
        <v>46307</v>
      </c>
      <c r="D61" s="220">
        <v>2044</v>
      </c>
      <c r="E61" s="220">
        <v>4952</v>
      </c>
      <c r="F61" s="220">
        <v>7297</v>
      </c>
      <c r="G61" s="220">
        <v>17566</v>
      </c>
      <c r="H61" s="220">
        <v>10346</v>
      </c>
      <c r="I61" s="220">
        <v>1402</v>
      </c>
      <c r="J61" s="220">
        <v>2700</v>
      </c>
      <c r="K61" s="533" t="s">
        <v>573</v>
      </c>
      <c r="L61" s="533"/>
    </row>
    <row r="62" spans="1:27" ht="27" customHeight="1">
      <c r="A62" s="209">
        <v>4772</v>
      </c>
      <c r="B62" s="62" t="s">
        <v>639</v>
      </c>
      <c r="C62" s="221">
        <f t="shared" si="0"/>
        <v>26608</v>
      </c>
      <c r="D62" s="222">
        <v>3980</v>
      </c>
      <c r="E62" s="222">
        <v>2585</v>
      </c>
      <c r="F62" s="222">
        <v>2292</v>
      </c>
      <c r="G62" s="222">
        <v>1235</v>
      </c>
      <c r="H62" s="222">
        <v>4260</v>
      </c>
      <c r="I62" s="222">
        <v>10918</v>
      </c>
      <c r="J62" s="222">
        <v>1338</v>
      </c>
      <c r="K62" s="534" t="s">
        <v>572</v>
      </c>
      <c r="L62" s="534"/>
    </row>
    <row r="63" spans="1:27" ht="16.899999999999999" customHeight="1">
      <c r="A63" s="210">
        <v>4774</v>
      </c>
      <c r="B63" s="94" t="s">
        <v>546</v>
      </c>
      <c r="C63" s="219">
        <f t="shared" si="0"/>
        <v>517</v>
      </c>
      <c r="D63" s="220">
        <v>5</v>
      </c>
      <c r="E63" s="220">
        <v>34</v>
      </c>
      <c r="F63" s="220">
        <v>88</v>
      </c>
      <c r="G63" s="220">
        <v>57</v>
      </c>
      <c r="H63" s="220">
        <v>127</v>
      </c>
      <c r="I63" s="220">
        <v>163</v>
      </c>
      <c r="J63" s="220">
        <v>43</v>
      </c>
      <c r="K63" s="533" t="s">
        <v>556</v>
      </c>
      <c r="L63" s="533"/>
    </row>
    <row r="64" spans="1:27" ht="21" customHeight="1">
      <c r="A64" s="209">
        <v>4775</v>
      </c>
      <c r="B64" s="62" t="s">
        <v>568</v>
      </c>
      <c r="C64" s="221">
        <f t="shared" si="0"/>
        <v>83554</v>
      </c>
      <c r="D64" s="222">
        <v>31790</v>
      </c>
      <c r="E64" s="222">
        <v>8511</v>
      </c>
      <c r="F64" s="222">
        <v>8051</v>
      </c>
      <c r="G64" s="222">
        <v>1829</v>
      </c>
      <c r="H64" s="222">
        <v>6349</v>
      </c>
      <c r="I64" s="222">
        <v>6060</v>
      </c>
      <c r="J64" s="222">
        <v>20964</v>
      </c>
      <c r="K64" s="534" t="s">
        <v>571</v>
      </c>
      <c r="L64" s="534"/>
    </row>
    <row r="65" spans="1:12" ht="24" customHeight="1">
      <c r="A65" s="210">
        <v>4776</v>
      </c>
      <c r="B65" s="94" t="s">
        <v>567</v>
      </c>
      <c r="C65" s="219">
        <f t="shared" si="0"/>
        <v>84523</v>
      </c>
      <c r="D65" s="220">
        <v>47964</v>
      </c>
      <c r="E65" s="220">
        <v>649</v>
      </c>
      <c r="F65" s="220">
        <v>26014</v>
      </c>
      <c r="G65" s="220">
        <v>745</v>
      </c>
      <c r="H65" s="220">
        <v>3065</v>
      </c>
      <c r="I65" s="220">
        <v>5570</v>
      </c>
      <c r="J65" s="220">
        <v>516</v>
      </c>
      <c r="K65" s="533" t="s">
        <v>570</v>
      </c>
      <c r="L65" s="533"/>
    </row>
    <row r="66" spans="1:12" ht="16.899999999999999" customHeight="1">
      <c r="A66" s="209">
        <v>4777</v>
      </c>
      <c r="B66" s="62" t="s">
        <v>566</v>
      </c>
      <c r="C66" s="221">
        <f t="shared" si="0"/>
        <v>1643</v>
      </c>
      <c r="D66" s="222">
        <v>34</v>
      </c>
      <c r="E66" s="222">
        <v>174</v>
      </c>
      <c r="F66" s="222">
        <v>334</v>
      </c>
      <c r="G66" s="222">
        <v>35</v>
      </c>
      <c r="H66" s="222">
        <v>171</v>
      </c>
      <c r="I66" s="222">
        <v>895</v>
      </c>
      <c r="J66" s="222">
        <v>0</v>
      </c>
      <c r="K66" s="534" t="s">
        <v>569</v>
      </c>
      <c r="L66" s="534"/>
    </row>
    <row r="67" spans="1:12" ht="16.899999999999999" customHeight="1">
      <c r="A67" s="210">
        <v>4778</v>
      </c>
      <c r="B67" s="303" t="s">
        <v>725</v>
      </c>
      <c r="C67" s="219">
        <f t="shared" si="0"/>
        <v>65</v>
      </c>
      <c r="D67" s="305">
        <v>0</v>
      </c>
      <c r="E67" s="152">
        <v>1</v>
      </c>
      <c r="F67" s="152">
        <v>12</v>
      </c>
      <c r="G67" s="152">
        <v>23</v>
      </c>
      <c r="H67" s="152">
        <v>27</v>
      </c>
      <c r="I67" s="152">
        <v>2</v>
      </c>
      <c r="J67" s="152">
        <v>0</v>
      </c>
      <c r="K67" s="533" t="s">
        <v>726</v>
      </c>
      <c r="L67" s="533"/>
    </row>
    <row r="68" spans="1:12" ht="22.9" customHeight="1">
      <c r="A68" s="209">
        <v>4779</v>
      </c>
      <c r="B68" s="62" t="s">
        <v>565</v>
      </c>
      <c r="C68" s="221">
        <f t="shared" si="0"/>
        <v>16582</v>
      </c>
      <c r="D68" s="222">
        <v>78</v>
      </c>
      <c r="E68" s="222">
        <v>2600</v>
      </c>
      <c r="F68" s="222">
        <v>3198</v>
      </c>
      <c r="G68" s="222">
        <v>696</v>
      </c>
      <c r="H68" s="222">
        <v>2766</v>
      </c>
      <c r="I68" s="222">
        <v>4978</v>
      </c>
      <c r="J68" s="222">
        <v>2266</v>
      </c>
      <c r="K68" s="534" t="s">
        <v>642</v>
      </c>
      <c r="L68" s="534"/>
    </row>
    <row r="69" spans="1:12" ht="15.75" customHeight="1">
      <c r="A69" s="210">
        <v>4789</v>
      </c>
      <c r="B69" s="94" t="s">
        <v>728</v>
      </c>
      <c r="C69" s="219">
        <f t="shared" si="0"/>
        <v>54</v>
      </c>
      <c r="D69" s="220">
        <v>0</v>
      </c>
      <c r="E69" s="220">
        <v>9</v>
      </c>
      <c r="F69" s="220">
        <v>0</v>
      </c>
      <c r="G69" s="220">
        <v>24</v>
      </c>
      <c r="H69" s="220">
        <v>21</v>
      </c>
      <c r="I69" s="220">
        <v>0</v>
      </c>
      <c r="J69" s="220">
        <v>0</v>
      </c>
      <c r="K69" s="533" t="s">
        <v>727</v>
      </c>
      <c r="L69" s="533"/>
    </row>
    <row r="70" spans="1:12" ht="29.45" customHeight="1">
      <c r="A70" s="543" t="s">
        <v>207</v>
      </c>
      <c r="B70" s="543"/>
      <c r="C70" s="224">
        <f t="shared" ref="C70:I70" si="2">SUM(C11:C69)</f>
        <v>1659063</v>
      </c>
      <c r="D70" s="224">
        <f t="shared" si="2"/>
        <v>315233</v>
      </c>
      <c r="E70" s="224">
        <f t="shared" si="2"/>
        <v>126092</v>
      </c>
      <c r="F70" s="224">
        <f t="shared" si="2"/>
        <v>187559</v>
      </c>
      <c r="G70" s="224">
        <f t="shared" si="2"/>
        <v>105938</v>
      </c>
      <c r="H70" s="224">
        <f t="shared" si="2"/>
        <v>320287</v>
      </c>
      <c r="I70" s="224">
        <f t="shared" si="2"/>
        <v>328073</v>
      </c>
      <c r="J70" s="224">
        <f>SUM(J11:J69)</f>
        <v>275881</v>
      </c>
      <c r="K70" s="544" t="s">
        <v>204</v>
      </c>
      <c r="L70" s="544"/>
    </row>
    <row r="71" spans="1:12" ht="15.75" customHeight="1">
      <c r="A71" s="7"/>
      <c r="C71" s="80"/>
      <c r="D71" s="80"/>
      <c r="E71" s="80"/>
      <c r="F71" s="80"/>
      <c r="G71" s="80"/>
      <c r="H71" s="80"/>
      <c r="I71" s="80"/>
      <c r="J71" s="80"/>
    </row>
    <row r="72" spans="1:12" ht="15.75" customHeight="1">
      <c r="A72" s="7"/>
      <c r="C72" s="80"/>
      <c r="D72" s="80"/>
      <c r="E72" s="80"/>
      <c r="F72" s="80"/>
      <c r="G72" s="80"/>
      <c r="H72" s="80"/>
      <c r="I72" s="80"/>
      <c r="J72" s="80"/>
    </row>
    <row r="73" spans="1:12" ht="15.75" customHeight="1">
      <c r="A73" s="7"/>
      <c r="C73" s="80"/>
      <c r="D73" s="80"/>
      <c r="E73" s="80"/>
      <c r="F73" s="80"/>
      <c r="G73" s="80"/>
      <c r="H73" s="80"/>
      <c r="I73" s="80"/>
      <c r="J73" s="80"/>
    </row>
    <row r="74" spans="1:12" ht="15.75" customHeight="1">
      <c r="A74" s="7"/>
      <c r="C74" s="80"/>
      <c r="D74" s="80"/>
      <c r="E74" s="80"/>
      <c r="F74" s="80"/>
      <c r="G74" s="80"/>
      <c r="H74" s="80"/>
      <c r="I74" s="80"/>
      <c r="J74" s="80"/>
    </row>
    <row r="75" spans="1:12" ht="15.75" customHeight="1">
      <c r="A75" s="7"/>
      <c r="C75" s="80"/>
      <c r="D75" s="80"/>
      <c r="E75" s="80"/>
      <c r="F75" s="80"/>
      <c r="G75" s="80"/>
      <c r="H75" s="80"/>
      <c r="I75" s="80"/>
      <c r="J75" s="80"/>
    </row>
    <row r="76" spans="1:12" ht="15.75" customHeight="1">
      <c r="A76" s="7"/>
      <c r="C76" s="80"/>
      <c r="D76" s="80"/>
      <c r="E76" s="80"/>
      <c r="F76" s="80"/>
      <c r="G76" s="80"/>
      <c r="H76" s="80"/>
      <c r="I76" s="80"/>
      <c r="J76" s="80"/>
    </row>
    <row r="77" spans="1:12" ht="15.75" customHeight="1">
      <c r="A77" s="7"/>
      <c r="C77" s="80"/>
      <c r="D77" s="80"/>
      <c r="E77" s="80"/>
      <c r="F77" s="80"/>
      <c r="G77" s="80"/>
      <c r="H77" s="80"/>
      <c r="I77" s="80"/>
      <c r="J77" s="80"/>
    </row>
    <row r="78" spans="1:12" ht="15.75" customHeight="1">
      <c r="A78" s="7"/>
      <c r="C78" s="80"/>
      <c r="D78" s="80"/>
      <c r="E78" s="80"/>
      <c r="F78" s="80"/>
      <c r="G78" s="80"/>
      <c r="H78" s="80"/>
      <c r="I78" s="80"/>
      <c r="J78" s="80"/>
    </row>
    <row r="79" spans="1:12" ht="15.75" customHeight="1">
      <c r="A79" s="7"/>
      <c r="C79" s="80"/>
      <c r="D79" s="80"/>
      <c r="E79" s="80"/>
      <c r="F79" s="80"/>
      <c r="G79" s="80"/>
      <c r="H79" s="80"/>
      <c r="I79" s="80"/>
      <c r="J79" s="80"/>
    </row>
    <row r="80" spans="1:12" ht="15.75" customHeight="1">
      <c r="A80" s="7"/>
      <c r="C80" s="80"/>
      <c r="D80" s="80"/>
      <c r="E80" s="80"/>
      <c r="F80" s="80"/>
      <c r="G80" s="80"/>
      <c r="H80" s="80"/>
      <c r="I80" s="80"/>
      <c r="J80" s="80"/>
    </row>
    <row r="81" spans="1:10" ht="15.75" customHeight="1">
      <c r="A81" s="7"/>
      <c r="C81" s="80"/>
      <c r="D81" s="80"/>
      <c r="E81" s="80"/>
      <c r="F81" s="80"/>
      <c r="G81" s="80"/>
      <c r="H81" s="80"/>
      <c r="I81" s="80"/>
      <c r="J81" s="80"/>
    </row>
    <row r="82" spans="1:10" ht="15.75" customHeight="1">
      <c r="A82" s="7"/>
      <c r="C82" s="80"/>
      <c r="D82" s="80"/>
      <c r="E82" s="80"/>
      <c r="F82" s="80"/>
      <c r="G82" s="80"/>
      <c r="H82" s="80"/>
      <c r="I82" s="80"/>
      <c r="J82" s="80"/>
    </row>
    <row r="83" spans="1:10" ht="15.75" customHeight="1">
      <c r="A83" s="7"/>
      <c r="C83" s="80"/>
      <c r="D83" s="80"/>
      <c r="E83" s="80"/>
      <c r="F83" s="80"/>
      <c r="G83" s="80"/>
      <c r="H83" s="80"/>
      <c r="I83" s="80"/>
      <c r="J83" s="80"/>
    </row>
    <row r="84" spans="1:10" ht="15.75" customHeight="1">
      <c r="A84" s="7"/>
      <c r="C84" s="80"/>
      <c r="D84" s="80"/>
      <c r="E84" s="80"/>
      <c r="F84" s="80"/>
      <c r="G84" s="80"/>
      <c r="H84" s="80"/>
      <c r="I84" s="80"/>
      <c r="J84" s="80"/>
    </row>
    <row r="85" spans="1:10" ht="15.75" customHeight="1">
      <c r="A85" s="7"/>
      <c r="C85" s="80"/>
      <c r="D85" s="80"/>
      <c r="E85" s="80"/>
      <c r="F85" s="80"/>
      <c r="G85" s="80"/>
      <c r="H85" s="80"/>
      <c r="I85" s="80"/>
      <c r="J85" s="80"/>
    </row>
    <row r="86" spans="1:10" ht="15.75" customHeight="1">
      <c r="A86" s="7"/>
      <c r="C86" s="80"/>
      <c r="D86" s="80"/>
      <c r="E86" s="80"/>
      <c r="F86" s="80"/>
      <c r="G86" s="80"/>
      <c r="H86" s="80"/>
      <c r="I86" s="80"/>
      <c r="J86" s="80"/>
    </row>
    <row r="87" spans="1:10" ht="15.75" customHeight="1">
      <c r="A87" s="7"/>
      <c r="C87" s="80"/>
      <c r="D87" s="80"/>
      <c r="E87" s="80"/>
      <c r="F87" s="80"/>
      <c r="G87" s="80"/>
      <c r="H87" s="80"/>
      <c r="I87" s="80"/>
      <c r="J87" s="80"/>
    </row>
    <row r="88" spans="1:10" ht="15.75" customHeight="1">
      <c r="A88" s="7"/>
      <c r="C88" s="80"/>
      <c r="D88" s="80"/>
      <c r="E88" s="80"/>
      <c r="F88" s="80"/>
      <c r="G88" s="80"/>
      <c r="H88" s="80"/>
      <c r="I88" s="80"/>
      <c r="J88" s="80"/>
    </row>
    <row r="89" spans="1:10" ht="15.75" customHeight="1">
      <c r="A89" s="7"/>
      <c r="C89" s="80"/>
      <c r="D89" s="80"/>
      <c r="E89" s="80"/>
      <c r="F89" s="80"/>
      <c r="G89" s="80"/>
      <c r="H89" s="80"/>
      <c r="I89" s="80"/>
      <c r="J89" s="80"/>
    </row>
    <row r="90" spans="1:10" ht="15.75" customHeight="1">
      <c r="A90" s="7"/>
      <c r="C90" s="80"/>
      <c r="D90" s="80"/>
      <c r="E90" s="80"/>
      <c r="F90" s="80"/>
      <c r="G90" s="80"/>
      <c r="H90" s="80"/>
      <c r="I90" s="80"/>
      <c r="J90" s="80"/>
    </row>
    <row r="91" spans="1:10" ht="15.75" customHeight="1">
      <c r="A91" s="7"/>
    </row>
    <row r="92" spans="1:10" ht="15.75" customHeight="1">
      <c r="A92" s="7"/>
    </row>
    <row r="93" spans="1:10" ht="15.75" customHeight="1">
      <c r="A93" s="7"/>
    </row>
    <row r="94" spans="1:10" ht="15.75" customHeight="1">
      <c r="A94" s="7"/>
    </row>
    <row r="95" spans="1:10" ht="15.75" customHeight="1">
      <c r="A95" s="7"/>
    </row>
    <row r="96" spans="1:10" ht="15.75" customHeight="1">
      <c r="A96" s="7"/>
    </row>
    <row r="97" spans="1:1" ht="15.75" customHeight="1">
      <c r="A97" s="7"/>
    </row>
    <row r="98" spans="1:1">
      <c r="A98" s="7"/>
    </row>
    <row r="99" spans="1:1">
      <c r="A99" s="7"/>
    </row>
    <row r="100" spans="1:1">
      <c r="A100" s="7"/>
    </row>
    <row r="101" spans="1:1">
      <c r="A101" s="7"/>
    </row>
    <row r="102" spans="1:1">
      <c r="A102" s="7"/>
    </row>
    <row r="103" spans="1:1">
      <c r="A103" s="7"/>
    </row>
    <row r="104" spans="1:1">
      <c r="A104" s="7"/>
    </row>
    <row r="105" spans="1:1">
      <c r="A105" s="7"/>
    </row>
    <row r="106" spans="1:1">
      <c r="A106" s="7"/>
    </row>
    <row r="107" spans="1:1">
      <c r="A107" s="7"/>
    </row>
    <row r="108" spans="1:1">
      <c r="A108" s="7"/>
    </row>
    <row r="109" spans="1:1">
      <c r="A109" s="7"/>
    </row>
    <row r="110" spans="1:1">
      <c r="A110" s="7"/>
    </row>
    <row r="111" spans="1:1">
      <c r="A111" s="7"/>
    </row>
    <row r="112" spans="1:1">
      <c r="A112" s="7"/>
    </row>
    <row r="113" spans="1:1">
      <c r="A113" s="7"/>
    </row>
    <row r="114" spans="1:1">
      <c r="A114" s="7"/>
    </row>
    <row r="115" spans="1:1">
      <c r="A115" s="7"/>
    </row>
    <row r="116" spans="1:1">
      <c r="A116" s="7"/>
    </row>
    <row r="117" spans="1:1">
      <c r="A117" s="7"/>
    </row>
    <row r="118" spans="1:1">
      <c r="A118" s="7"/>
    </row>
    <row r="119" spans="1:1">
      <c r="A119" s="7"/>
    </row>
    <row r="120" spans="1:1">
      <c r="A120" s="7"/>
    </row>
    <row r="121" spans="1:1">
      <c r="A121" s="7"/>
    </row>
    <row r="122" spans="1:1">
      <c r="A122" s="7"/>
    </row>
    <row r="123" spans="1:1">
      <c r="A123" s="7"/>
    </row>
    <row r="124" spans="1:1">
      <c r="A124" s="7"/>
    </row>
    <row r="125" spans="1:1">
      <c r="A125" s="7"/>
    </row>
    <row r="126" spans="1:1">
      <c r="A126" s="7"/>
    </row>
  </sheetData>
  <mergeCells count="74">
    <mergeCell ref="K50:L50"/>
    <mergeCell ref="K55:L55"/>
    <mergeCell ref="K69:L69"/>
    <mergeCell ref="A70:B70"/>
    <mergeCell ref="K70:L70"/>
    <mergeCell ref="K67:L67"/>
    <mergeCell ref="K58:L58"/>
    <mergeCell ref="K60:L60"/>
    <mergeCell ref="K66:L66"/>
    <mergeCell ref="K68:L68"/>
    <mergeCell ref="K61:L61"/>
    <mergeCell ref="K62:L62"/>
    <mergeCell ref="K63:L63"/>
    <mergeCell ref="K64:L64"/>
    <mergeCell ref="K65:L65"/>
    <mergeCell ref="K56:L56"/>
    <mergeCell ref="K57:L57"/>
    <mergeCell ref="K59:L59"/>
    <mergeCell ref="K51:L51"/>
    <mergeCell ref="K52:L52"/>
    <mergeCell ref="K53:L53"/>
    <mergeCell ref="K54:L54"/>
    <mergeCell ref="K35:L35"/>
    <mergeCell ref="K49:L49"/>
    <mergeCell ref="K38:L38"/>
    <mergeCell ref="K47:L47"/>
    <mergeCell ref="K43:L43"/>
    <mergeCell ref="K44:L44"/>
    <mergeCell ref="K45:L45"/>
    <mergeCell ref="K46:L46"/>
    <mergeCell ref="K39:L39"/>
    <mergeCell ref="K42:L42"/>
    <mergeCell ref="K40:L40"/>
    <mergeCell ref="K41:L41"/>
    <mergeCell ref="K36:L36"/>
    <mergeCell ref="K37:L37"/>
    <mergeCell ref="K48:L48"/>
    <mergeCell ref="A1:L1"/>
    <mergeCell ref="A9:A10"/>
    <mergeCell ref="B9:B10"/>
    <mergeCell ref="K9:L10"/>
    <mergeCell ref="F8:G8"/>
    <mergeCell ref="A2:L2"/>
    <mergeCell ref="A3:L3"/>
    <mergeCell ref="A5:L5"/>
    <mergeCell ref="A6:L6"/>
    <mergeCell ref="A8:B8"/>
    <mergeCell ref="K8:L8"/>
    <mergeCell ref="A4:L4"/>
    <mergeCell ref="A7:L7"/>
    <mergeCell ref="K34:L34"/>
    <mergeCell ref="K28:L28"/>
    <mergeCell ref="K24:L24"/>
    <mergeCell ref="K30:L30"/>
    <mergeCell ref="K31:L31"/>
    <mergeCell ref="K26:L26"/>
    <mergeCell ref="K25:L25"/>
    <mergeCell ref="K29:L29"/>
    <mergeCell ref="K33:L33"/>
    <mergeCell ref="K32:L32"/>
    <mergeCell ref="K11:L11"/>
    <mergeCell ref="K12:L12"/>
    <mergeCell ref="K16:L16"/>
    <mergeCell ref="K17:L17"/>
    <mergeCell ref="K27:L27"/>
    <mergeCell ref="K15:L15"/>
    <mergeCell ref="K18:L18"/>
    <mergeCell ref="K19:L19"/>
    <mergeCell ref="K21:L21"/>
    <mergeCell ref="K23:L23"/>
    <mergeCell ref="K22:L22"/>
    <mergeCell ref="K20:L20"/>
    <mergeCell ref="K13:L13"/>
    <mergeCell ref="K14:L14"/>
  </mergeCells>
  <phoneticPr fontId="38" type="noConversion"/>
  <printOptions horizontalCentered="1"/>
  <pageMargins left="0" right="0" top="0.78740157480314965" bottom="0" header="0.31496062992125984" footer="0.31496062992125984"/>
  <pageSetup paperSize="9" scale="85" orientation="landscape" r:id="rId1"/>
  <headerFooter alignWithMargins="0"/>
  <rowBreaks count="2" manualBreakCount="2">
    <brk id="28" max="11" man="1"/>
    <brk id="51" max="11" man="1"/>
  </row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U15"/>
  <sheetViews>
    <sheetView tabSelected="1" view="pageBreakPreview" zoomScale="70" zoomScaleSheetLayoutView="70" workbookViewId="0">
      <selection activeCell="H45" sqref="H45"/>
    </sheetView>
  </sheetViews>
  <sheetFormatPr defaultColWidth="9.125" defaultRowHeight="14.25"/>
  <cols>
    <col min="1" max="1" width="5.625" style="14" customWidth="1"/>
    <col min="2" max="2" width="20.625" style="7" customWidth="1"/>
    <col min="3" max="12" width="9.625" style="7" customWidth="1"/>
    <col min="13" max="13" width="20.625" style="7" customWidth="1"/>
    <col min="14" max="14" width="5.625" style="7" customWidth="1"/>
    <col min="15" max="16384" width="9.125" style="7"/>
  </cols>
  <sheetData>
    <row r="1" spans="1:255" s="3" customFormat="1" ht="47.25" customHeight="1">
      <c r="A1" s="514"/>
      <c r="B1" s="514"/>
      <c r="C1" s="514"/>
      <c r="D1" s="514"/>
      <c r="E1" s="514"/>
      <c r="F1" s="514"/>
      <c r="G1" s="514"/>
      <c r="H1" s="514"/>
      <c r="I1" s="514"/>
      <c r="J1" s="514"/>
      <c r="K1" s="514"/>
      <c r="L1" s="514"/>
      <c r="M1" s="514"/>
      <c r="N1" s="514"/>
    </row>
    <row r="2" spans="1:255" ht="16.5" customHeight="1">
      <c r="A2" s="515" t="s">
        <v>368</v>
      </c>
      <c r="B2" s="515"/>
      <c r="C2" s="515"/>
      <c r="D2" s="515"/>
      <c r="E2" s="515"/>
      <c r="F2" s="515"/>
      <c r="G2" s="515"/>
      <c r="H2" s="515"/>
      <c r="I2" s="515"/>
      <c r="J2" s="515"/>
      <c r="K2" s="515"/>
      <c r="L2" s="515"/>
      <c r="M2" s="515"/>
      <c r="N2" s="515"/>
    </row>
    <row r="3" spans="1:255" ht="18" customHeight="1">
      <c r="A3" s="515" t="s">
        <v>49</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515"/>
      <c r="BS3" s="515"/>
      <c r="BT3" s="515"/>
      <c r="BU3" s="515"/>
      <c r="BV3" s="515"/>
      <c r="BW3" s="515"/>
      <c r="BX3" s="515"/>
      <c r="BY3" s="515"/>
      <c r="BZ3" s="515"/>
      <c r="CA3" s="515"/>
      <c r="CB3" s="515"/>
      <c r="CC3" s="515"/>
      <c r="CD3" s="515"/>
      <c r="CE3" s="515"/>
      <c r="CF3" s="515"/>
      <c r="CG3" s="515"/>
      <c r="CH3" s="515"/>
      <c r="CI3" s="515"/>
      <c r="CJ3" s="515"/>
      <c r="CK3" s="515"/>
      <c r="CL3" s="515"/>
      <c r="CM3" s="515"/>
      <c r="CN3" s="515"/>
      <c r="CO3" s="515"/>
      <c r="CP3" s="515"/>
      <c r="CQ3" s="515"/>
      <c r="CR3" s="515"/>
      <c r="CS3" s="515"/>
      <c r="CT3" s="515"/>
      <c r="CU3" s="515"/>
      <c r="CV3" s="515"/>
      <c r="CW3" s="515"/>
      <c r="CX3" s="515"/>
      <c r="CY3" s="515"/>
      <c r="CZ3" s="515"/>
      <c r="DA3" s="515"/>
      <c r="DB3" s="515"/>
      <c r="DC3" s="515"/>
      <c r="DD3" s="515"/>
      <c r="DE3" s="515"/>
      <c r="DF3" s="515"/>
      <c r="DG3" s="515"/>
      <c r="DH3" s="515"/>
      <c r="DI3" s="515"/>
      <c r="DJ3" s="515"/>
      <c r="DK3" s="515"/>
      <c r="DL3" s="515"/>
      <c r="DM3" s="515"/>
      <c r="DN3" s="515"/>
      <c r="DO3" s="515"/>
      <c r="DP3" s="515"/>
      <c r="DQ3" s="515"/>
      <c r="DR3" s="515"/>
      <c r="DS3" s="515"/>
      <c r="DT3" s="515"/>
      <c r="DU3" s="515"/>
      <c r="DV3" s="515"/>
      <c r="DW3" s="515"/>
      <c r="DX3" s="515"/>
      <c r="DY3" s="515"/>
      <c r="DZ3" s="515"/>
      <c r="EA3" s="515"/>
      <c r="EB3" s="515"/>
      <c r="EC3" s="515"/>
      <c r="ED3" s="515"/>
      <c r="EE3" s="515"/>
      <c r="EF3" s="515"/>
      <c r="EG3" s="515"/>
      <c r="EH3" s="515"/>
      <c r="EI3" s="515"/>
      <c r="EJ3" s="515"/>
      <c r="EK3" s="515"/>
      <c r="EL3" s="515"/>
      <c r="EM3" s="515"/>
      <c r="EN3" s="515"/>
      <c r="EO3" s="515"/>
      <c r="EP3" s="515"/>
      <c r="EQ3" s="515"/>
      <c r="ER3" s="515"/>
      <c r="ES3" s="515"/>
      <c r="ET3" s="515"/>
      <c r="EU3" s="515"/>
      <c r="EV3" s="515"/>
      <c r="EW3" s="515"/>
      <c r="EX3" s="515"/>
      <c r="EY3" s="515"/>
      <c r="EZ3" s="515"/>
      <c r="FA3" s="515"/>
      <c r="FB3" s="515"/>
      <c r="FC3" s="515"/>
      <c r="FD3" s="515"/>
      <c r="FE3" s="515"/>
      <c r="FF3" s="515"/>
      <c r="FG3" s="515"/>
      <c r="FH3" s="515"/>
      <c r="FI3" s="515"/>
      <c r="FJ3" s="515"/>
      <c r="FK3" s="515"/>
      <c r="FL3" s="515"/>
      <c r="FM3" s="515"/>
      <c r="FN3" s="515"/>
      <c r="FO3" s="515"/>
      <c r="FP3" s="515"/>
      <c r="FQ3" s="515"/>
      <c r="FR3" s="515"/>
      <c r="FS3" s="515"/>
      <c r="FT3" s="515"/>
      <c r="FU3" s="515"/>
      <c r="FV3" s="515"/>
      <c r="FW3" s="515"/>
      <c r="FX3" s="515"/>
      <c r="FY3" s="515"/>
      <c r="FZ3" s="515"/>
      <c r="GA3" s="515"/>
      <c r="GB3" s="515"/>
      <c r="GC3" s="515"/>
      <c r="GD3" s="515"/>
      <c r="GE3" s="515"/>
      <c r="GF3" s="515"/>
      <c r="GG3" s="515"/>
      <c r="GH3" s="515"/>
      <c r="GI3" s="515"/>
      <c r="GJ3" s="515"/>
      <c r="GK3" s="515"/>
      <c r="GL3" s="515"/>
      <c r="GM3" s="515"/>
      <c r="GN3" s="515"/>
      <c r="GO3" s="515"/>
      <c r="GP3" s="515"/>
      <c r="GQ3" s="515"/>
      <c r="GR3" s="515"/>
      <c r="GS3" s="515"/>
      <c r="GT3" s="515"/>
      <c r="GU3" s="515"/>
      <c r="GV3" s="515"/>
      <c r="GW3" s="515"/>
      <c r="GX3" s="515"/>
      <c r="GY3" s="515"/>
      <c r="GZ3" s="515"/>
      <c r="HA3" s="515"/>
      <c r="HB3" s="515"/>
      <c r="HC3" s="515"/>
      <c r="HD3" s="515"/>
      <c r="HE3" s="515"/>
      <c r="HF3" s="515"/>
      <c r="HG3" s="515"/>
      <c r="HH3" s="515"/>
      <c r="HI3" s="515"/>
      <c r="HJ3" s="515"/>
      <c r="HK3" s="515"/>
      <c r="HL3" s="515"/>
      <c r="HM3" s="515"/>
      <c r="HN3" s="515"/>
      <c r="HO3" s="515"/>
      <c r="HP3" s="515"/>
      <c r="HQ3" s="515"/>
      <c r="HR3" s="515"/>
      <c r="HS3" s="515"/>
      <c r="HT3" s="515"/>
      <c r="HU3" s="515"/>
      <c r="HV3" s="515"/>
      <c r="HW3" s="515"/>
      <c r="HX3" s="515"/>
      <c r="HY3" s="515"/>
      <c r="HZ3" s="515"/>
      <c r="IA3" s="515"/>
      <c r="IB3" s="515"/>
      <c r="IC3" s="515"/>
      <c r="ID3" s="515"/>
      <c r="IE3" s="515"/>
      <c r="IF3" s="515"/>
      <c r="IG3" s="515"/>
      <c r="IH3" s="515"/>
      <c r="II3" s="515"/>
      <c r="IJ3" s="515"/>
      <c r="IK3" s="515"/>
      <c r="IL3" s="515"/>
      <c r="IM3" s="515"/>
      <c r="IN3" s="515"/>
      <c r="IO3" s="515"/>
      <c r="IP3" s="515"/>
      <c r="IQ3" s="515"/>
      <c r="IR3" s="515"/>
      <c r="IS3" s="515"/>
      <c r="IT3" s="515"/>
      <c r="IU3" s="515"/>
    </row>
    <row r="4" spans="1:255" ht="18" customHeight="1">
      <c r="A4" s="515" t="s">
        <v>653</v>
      </c>
      <c r="B4" s="515"/>
      <c r="C4" s="515"/>
      <c r="D4" s="515"/>
      <c r="E4" s="515"/>
      <c r="F4" s="515"/>
      <c r="G4" s="515"/>
      <c r="H4" s="515"/>
      <c r="I4" s="515"/>
      <c r="J4" s="515"/>
      <c r="K4" s="515"/>
      <c r="L4" s="515"/>
      <c r="M4" s="515"/>
      <c r="N4" s="515"/>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231"/>
      <c r="FF4" s="231"/>
      <c r="FG4" s="231"/>
      <c r="FH4" s="231"/>
      <c r="FI4" s="231"/>
      <c r="FJ4" s="231"/>
      <c r="FK4" s="231"/>
      <c r="FL4" s="231"/>
      <c r="FM4" s="231"/>
      <c r="FN4" s="231"/>
      <c r="FO4" s="231"/>
      <c r="FP4" s="231"/>
      <c r="FQ4" s="231"/>
      <c r="FR4" s="231"/>
      <c r="FS4" s="231"/>
      <c r="FT4" s="231"/>
      <c r="FU4" s="231"/>
      <c r="FV4" s="231"/>
      <c r="FW4" s="231"/>
      <c r="FX4" s="231"/>
      <c r="FY4" s="231"/>
      <c r="FZ4" s="231"/>
      <c r="GA4" s="231"/>
      <c r="GB4" s="231"/>
      <c r="GC4" s="231"/>
      <c r="GD4" s="231"/>
      <c r="GE4" s="231"/>
      <c r="GF4" s="231"/>
      <c r="GG4" s="231"/>
      <c r="GH4" s="231"/>
      <c r="GI4" s="231"/>
      <c r="GJ4" s="231"/>
      <c r="GK4" s="231"/>
      <c r="GL4" s="231"/>
      <c r="GM4" s="231"/>
      <c r="GN4" s="231"/>
      <c r="GO4" s="231"/>
      <c r="GP4" s="231"/>
      <c r="GQ4" s="231"/>
      <c r="GR4" s="231"/>
      <c r="GS4" s="231"/>
      <c r="GT4" s="231"/>
      <c r="GU4" s="231"/>
      <c r="GV4" s="231"/>
      <c r="GW4" s="231"/>
      <c r="GX4" s="231"/>
      <c r="GY4" s="231"/>
      <c r="GZ4" s="231"/>
      <c r="HA4" s="231"/>
      <c r="HB4" s="231"/>
      <c r="HC4" s="231"/>
      <c r="HD4" s="231"/>
      <c r="HE4" s="231"/>
      <c r="HF4" s="231"/>
      <c r="HG4" s="231"/>
      <c r="HH4" s="231"/>
      <c r="HI4" s="231"/>
      <c r="HJ4" s="231"/>
      <c r="HK4" s="231"/>
      <c r="HL4" s="231"/>
      <c r="HM4" s="231"/>
      <c r="HN4" s="231"/>
      <c r="HO4" s="231"/>
      <c r="HP4" s="231"/>
      <c r="HQ4" s="231"/>
      <c r="HR4" s="231"/>
      <c r="HS4" s="231"/>
      <c r="HT4" s="231"/>
      <c r="HU4" s="231"/>
      <c r="HV4" s="231"/>
      <c r="HW4" s="231"/>
      <c r="HX4" s="231"/>
      <c r="HY4" s="231"/>
      <c r="HZ4" s="231"/>
      <c r="IA4" s="231"/>
      <c r="IB4" s="231"/>
      <c r="IC4" s="231"/>
      <c r="ID4" s="231"/>
      <c r="IE4" s="231"/>
      <c r="IF4" s="231"/>
      <c r="IG4" s="231"/>
      <c r="IH4" s="231"/>
      <c r="II4" s="231"/>
      <c r="IJ4" s="231"/>
      <c r="IK4" s="231"/>
      <c r="IL4" s="231"/>
      <c r="IM4" s="231"/>
      <c r="IN4" s="231"/>
      <c r="IO4" s="231"/>
      <c r="IP4" s="231"/>
      <c r="IQ4" s="231"/>
      <c r="IR4" s="231"/>
      <c r="IS4" s="231"/>
      <c r="IT4" s="231"/>
      <c r="IU4" s="231"/>
    </row>
    <row r="5" spans="1:255" ht="15.75" customHeight="1">
      <c r="A5" s="496" t="s">
        <v>369</v>
      </c>
      <c r="B5" s="496"/>
      <c r="C5" s="496"/>
      <c r="D5" s="496"/>
      <c r="E5" s="496"/>
      <c r="F5" s="496"/>
      <c r="G5" s="496"/>
      <c r="H5" s="496"/>
      <c r="I5" s="496"/>
      <c r="J5" s="496"/>
      <c r="K5" s="496"/>
      <c r="L5" s="496"/>
      <c r="M5" s="496"/>
      <c r="N5" s="496"/>
    </row>
    <row r="6" spans="1:255" ht="15.75" customHeight="1">
      <c r="A6" s="496" t="s">
        <v>262</v>
      </c>
      <c r="B6" s="496"/>
      <c r="C6" s="496"/>
      <c r="D6" s="496"/>
      <c r="E6" s="496"/>
      <c r="F6" s="496"/>
      <c r="G6" s="496"/>
      <c r="H6" s="496"/>
      <c r="I6" s="496"/>
      <c r="J6" s="496"/>
      <c r="K6" s="496"/>
      <c r="L6" s="496"/>
      <c r="M6" s="496"/>
      <c r="N6" s="496"/>
    </row>
    <row r="7" spans="1:255" ht="15.75" customHeight="1">
      <c r="A7" s="496" t="s">
        <v>654</v>
      </c>
      <c r="B7" s="496"/>
      <c r="C7" s="496"/>
      <c r="D7" s="496"/>
      <c r="E7" s="496"/>
      <c r="F7" s="496"/>
      <c r="G7" s="496"/>
      <c r="H7" s="496"/>
      <c r="I7" s="496"/>
      <c r="J7" s="496"/>
      <c r="K7" s="496"/>
      <c r="L7" s="496"/>
      <c r="M7" s="496"/>
      <c r="N7" s="496"/>
    </row>
    <row r="8" spans="1:255" ht="15.75" customHeight="1">
      <c r="A8" s="497" t="s">
        <v>694</v>
      </c>
      <c r="B8" s="497"/>
      <c r="C8" s="498">
        <v>2018</v>
      </c>
      <c r="D8" s="498"/>
      <c r="E8" s="498"/>
      <c r="F8" s="498"/>
      <c r="G8" s="498"/>
      <c r="H8" s="498">
        <v>2008</v>
      </c>
      <c r="I8" s="498"/>
      <c r="J8" s="498"/>
      <c r="K8" s="498"/>
      <c r="L8" s="498"/>
      <c r="M8" s="499" t="s">
        <v>318</v>
      </c>
      <c r="N8" s="499"/>
    </row>
    <row r="9" spans="1:255" ht="46.5" customHeight="1">
      <c r="A9" s="506" t="s">
        <v>443</v>
      </c>
      <c r="B9" s="503" t="s">
        <v>210</v>
      </c>
      <c r="C9" s="201" t="s">
        <v>256</v>
      </c>
      <c r="D9" s="201" t="s">
        <v>307</v>
      </c>
      <c r="E9" s="201" t="s">
        <v>308</v>
      </c>
      <c r="F9" s="201" t="s">
        <v>309</v>
      </c>
      <c r="G9" s="201" t="s">
        <v>310</v>
      </c>
      <c r="H9" s="201" t="s">
        <v>311</v>
      </c>
      <c r="I9" s="201" t="s">
        <v>312</v>
      </c>
      <c r="J9" s="201" t="s">
        <v>313</v>
      </c>
      <c r="K9" s="201" t="s">
        <v>314</v>
      </c>
      <c r="L9" s="201" t="s">
        <v>176</v>
      </c>
      <c r="M9" s="506" t="s">
        <v>215</v>
      </c>
      <c r="N9" s="506"/>
    </row>
    <row r="10" spans="1:255" ht="59.25" customHeight="1">
      <c r="A10" s="510"/>
      <c r="B10" s="502"/>
      <c r="C10" s="88" t="s">
        <v>207</v>
      </c>
      <c r="D10" s="172" t="s">
        <v>315</v>
      </c>
      <c r="E10" s="172" t="s">
        <v>74</v>
      </c>
      <c r="F10" s="172" t="s">
        <v>366</v>
      </c>
      <c r="G10" s="172" t="s">
        <v>367</v>
      </c>
      <c r="H10" s="172" t="s">
        <v>355</v>
      </c>
      <c r="I10" s="172" t="s">
        <v>75</v>
      </c>
      <c r="J10" s="172" t="s">
        <v>76</v>
      </c>
      <c r="K10" s="172" t="s">
        <v>77</v>
      </c>
      <c r="L10" s="172" t="s">
        <v>365</v>
      </c>
      <c r="M10" s="510"/>
      <c r="N10" s="510"/>
    </row>
    <row r="11" spans="1:255" customFormat="1" ht="77.25" customHeight="1" thickBot="1">
      <c r="A11" s="54">
        <v>50</v>
      </c>
      <c r="B11" s="58" t="s">
        <v>78</v>
      </c>
      <c r="C11" s="199">
        <f>SUM('10'!C11+'24'!$C$11)</f>
        <v>893531</v>
      </c>
      <c r="D11" s="60">
        <v>298364</v>
      </c>
      <c r="E11" s="60">
        <v>448942</v>
      </c>
      <c r="F11" s="60">
        <v>8156</v>
      </c>
      <c r="G11" s="60">
        <v>1223</v>
      </c>
      <c r="H11" s="60">
        <v>21857</v>
      </c>
      <c r="I11" s="60">
        <v>2476</v>
      </c>
      <c r="J11" s="60">
        <v>17395</v>
      </c>
      <c r="K11" s="60">
        <v>38060</v>
      </c>
      <c r="L11" s="60">
        <v>57057</v>
      </c>
      <c r="M11" s="512" t="s">
        <v>537</v>
      </c>
      <c r="N11" s="512"/>
    </row>
    <row r="12" spans="1:255" customFormat="1" ht="77.25" customHeight="1" thickBot="1">
      <c r="A12" s="56">
        <v>51</v>
      </c>
      <c r="B12" s="59" t="s">
        <v>79</v>
      </c>
      <c r="C12" s="197">
        <f>SUM('10'!C12+'24'!$C$12)</f>
        <v>1300010</v>
      </c>
      <c r="D12" s="61">
        <v>480550</v>
      </c>
      <c r="E12" s="61">
        <v>553861</v>
      </c>
      <c r="F12" s="61">
        <v>18134</v>
      </c>
      <c r="G12" s="61">
        <v>8418</v>
      </c>
      <c r="H12" s="61">
        <v>48460</v>
      </c>
      <c r="I12" s="61">
        <v>43855</v>
      </c>
      <c r="J12" s="61">
        <v>20448</v>
      </c>
      <c r="K12" s="61">
        <v>34797</v>
      </c>
      <c r="L12" s="61">
        <v>33693</v>
      </c>
      <c r="M12" s="513" t="s">
        <v>536</v>
      </c>
      <c r="N12" s="513"/>
    </row>
    <row r="13" spans="1:255" customFormat="1" ht="77.25" customHeight="1">
      <c r="A13" s="55">
        <v>52</v>
      </c>
      <c r="B13" s="65" t="s">
        <v>351</v>
      </c>
      <c r="C13" s="198">
        <f>SUM('10'!C13+'24'!$C$13)</f>
        <v>5348837</v>
      </c>
      <c r="D13" s="66">
        <v>874319</v>
      </c>
      <c r="E13" s="66">
        <v>3251656</v>
      </c>
      <c r="F13" s="66">
        <v>277290</v>
      </c>
      <c r="G13" s="66">
        <v>97233</v>
      </c>
      <c r="H13" s="66">
        <v>178869</v>
      </c>
      <c r="I13" s="66">
        <v>100309</v>
      </c>
      <c r="J13" s="66">
        <v>114814</v>
      </c>
      <c r="K13" s="66">
        <v>118448</v>
      </c>
      <c r="L13" s="66">
        <v>183817</v>
      </c>
      <c r="M13" s="493" t="s">
        <v>535</v>
      </c>
      <c r="N13" s="493"/>
    </row>
    <row r="14" spans="1:255" ht="50.25" customHeight="1">
      <c r="A14" s="494" t="s">
        <v>207</v>
      </c>
      <c r="B14" s="494"/>
      <c r="C14" s="336">
        <f>SUM('10'!C14+'24'!$C$14)</f>
        <v>7542378</v>
      </c>
      <c r="D14" s="336">
        <f>SUM('10'!D14+'24'!$D$14)</f>
        <v>1692856</v>
      </c>
      <c r="E14" s="336">
        <f>SUM('10'!E14+'24'!$F$14)</f>
        <v>1166747</v>
      </c>
      <c r="F14" s="336">
        <f>SUM('10'!F14+'24'!$F$14)</f>
        <v>318041</v>
      </c>
      <c r="G14" s="336">
        <f>SUM('10'!G14+'24'!$G$14)</f>
        <v>110046</v>
      </c>
      <c r="H14" s="336">
        <f>SUM('10'!H14+'24'!$H$14)</f>
        <v>260826</v>
      </c>
      <c r="I14" s="336">
        <f>SUM('10'!I14+'24'!$I$14)</f>
        <v>147167</v>
      </c>
      <c r="J14" s="336">
        <f>SUM('10'!J14+'24'!$J$14)</f>
        <v>161997</v>
      </c>
      <c r="K14" s="336">
        <f>SUM('10'!K14+'24'!$K$14)</f>
        <v>202323</v>
      </c>
      <c r="L14" s="336">
        <f>SUM('10'!L14+'24'!$L$14)</f>
        <v>282477</v>
      </c>
      <c r="M14" s="495" t="s">
        <v>204</v>
      </c>
      <c r="N14" s="495"/>
    </row>
    <row r="15" spans="1:255" ht="15" customHeight="1">
      <c r="A15" s="563"/>
      <c r="B15" s="563"/>
      <c r="C15" s="563"/>
      <c r="D15" s="563"/>
      <c r="E15" s="563"/>
      <c r="F15" s="563"/>
      <c r="I15" s="74"/>
      <c r="J15" s="564"/>
      <c r="K15" s="564"/>
      <c r="L15" s="564"/>
      <c r="M15" s="564"/>
      <c r="N15" s="564"/>
    </row>
  </sheetData>
  <mergeCells count="38">
    <mergeCell ref="A15:F15"/>
    <mergeCell ref="J15:N15"/>
    <mergeCell ref="C8:L8"/>
    <mergeCell ref="M11:N11"/>
    <mergeCell ref="M12:N12"/>
    <mergeCell ref="B9:B10"/>
    <mergeCell ref="M9:N10"/>
    <mergeCell ref="A8:B8"/>
    <mergeCell ref="M8:N8"/>
    <mergeCell ref="M13:N13"/>
    <mergeCell ref="A14:B14"/>
    <mergeCell ref="M14:N14"/>
    <mergeCell ref="AP3:BC3"/>
    <mergeCell ref="A9:A10"/>
    <mergeCell ref="A1:N1"/>
    <mergeCell ref="BR3:CE3"/>
    <mergeCell ref="CF3:CS3"/>
    <mergeCell ref="A2:N2"/>
    <mergeCell ref="A3:N3"/>
    <mergeCell ref="A5:N5"/>
    <mergeCell ref="A6:N6"/>
    <mergeCell ref="O3:AA3"/>
    <mergeCell ref="AB3:AO3"/>
    <mergeCell ref="BD3:BQ3"/>
    <mergeCell ref="A4:N4"/>
    <mergeCell ref="A7:N7"/>
    <mergeCell ref="IR3:IU3"/>
    <mergeCell ref="CT3:DG3"/>
    <mergeCell ref="DH3:DU3"/>
    <mergeCell ref="DV3:EI3"/>
    <mergeCell ref="EJ3:EW3"/>
    <mergeCell ref="EX3:FK3"/>
    <mergeCell ref="FL3:FY3"/>
    <mergeCell ref="FZ3:GM3"/>
    <mergeCell ref="GN3:HA3"/>
    <mergeCell ref="HB3:HO3"/>
    <mergeCell ref="HP3:IC3"/>
    <mergeCell ref="ID3:IQ3"/>
  </mergeCells>
  <phoneticPr fontId="18" type="noConversion"/>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0"/>
  <sheetViews>
    <sheetView tabSelected="1" view="pageBreakPreview" zoomScaleSheetLayoutView="100" workbookViewId="0">
      <selection activeCell="H45" sqref="H45"/>
    </sheetView>
  </sheetViews>
  <sheetFormatPr defaultColWidth="9" defaultRowHeight="23.25"/>
  <cols>
    <col min="1" max="1" width="16.375" style="29" customWidth="1"/>
    <col min="2" max="2" width="44.375" style="29" customWidth="1"/>
    <col min="3" max="3" width="4.125" style="27" customWidth="1"/>
    <col min="4" max="4" width="44.375" style="27" customWidth="1"/>
    <col min="5" max="5" width="15.5" style="27" customWidth="1"/>
    <col min="6" max="7" width="9" style="27"/>
    <col min="8" max="8" width="54.625" style="27" customWidth="1"/>
    <col min="9" max="16384" width="9" style="27"/>
  </cols>
  <sheetData>
    <row r="1" spans="1:11" s="25" customFormat="1" ht="81" customHeight="1">
      <c r="A1" s="458"/>
      <c r="B1" s="458"/>
      <c r="C1" s="458"/>
      <c r="D1" s="458"/>
      <c r="E1" s="458"/>
      <c r="F1" s="24"/>
      <c r="G1" s="24"/>
      <c r="H1" s="24"/>
    </row>
    <row r="2" spans="1:11" ht="57.75" customHeight="1">
      <c r="A2" s="471" t="s">
        <v>58</v>
      </c>
      <c r="B2" s="471"/>
      <c r="C2" s="26"/>
      <c r="D2" s="472" t="s">
        <v>57</v>
      </c>
      <c r="E2" s="472"/>
      <c r="I2" s="26"/>
      <c r="J2" s="26"/>
      <c r="K2" s="26"/>
    </row>
    <row r="3" spans="1:11" ht="20.25" customHeight="1">
      <c r="A3" s="465" t="s">
        <v>56</v>
      </c>
      <c r="B3" s="465"/>
      <c r="D3" s="466" t="s">
        <v>55</v>
      </c>
      <c r="E3" s="466"/>
    </row>
    <row r="4" spans="1:11" ht="124.5" customHeight="1">
      <c r="A4" s="470" t="s">
        <v>703</v>
      </c>
      <c r="B4" s="470"/>
      <c r="D4" s="467" t="s">
        <v>702</v>
      </c>
      <c r="E4" s="467"/>
    </row>
    <row r="5" spans="1:11" ht="36">
      <c r="A5" s="28" t="s">
        <v>646</v>
      </c>
      <c r="B5" s="230" t="s">
        <v>532</v>
      </c>
      <c r="D5" s="213" t="s">
        <v>647</v>
      </c>
      <c r="E5" s="45" t="s">
        <v>646</v>
      </c>
    </row>
    <row r="6" spans="1:11" ht="36">
      <c r="A6" s="28" t="s">
        <v>648</v>
      </c>
      <c r="B6" s="230" t="s">
        <v>533</v>
      </c>
      <c r="D6" s="213" t="s">
        <v>649</v>
      </c>
      <c r="E6" s="45" t="s">
        <v>648</v>
      </c>
    </row>
    <row r="7" spans="1:11" ht="36">
      <c r="A7" s="28" t="s">
        <v>650</v>
      </c>
      <c r="B7" s="230" t="s">
        <v>534</v>
      </c>
      <c r="D7" s="213" t="s">
        <v>651</v>
      </c>
      <c r="E7" s="45" t="s">
        <v>650</v>
      </c>
    </row>
    <row r="8" spans="1:11" ht="61.5" customHeight="1">
      <c r="A8" s="463" t="s">
        <v>710</v>
      </c>
      <c r="B8" s="463"/>
      <c r="D8" s="467" t="s">
        <v>709</v>
      </c>
      <c r="E8" s="467"/>
    </row>
    <row r="9" spans="1:11" ht="69.75" customHeight="1">
      <c r="A9" s="468" t="s">
        <v>70</v>
      </c>
      <c r="B9" s="468"/>
      <c r="C9" s="190"/>
      <c r="D9" s="469" t="s">
        <v>54</v>
      </c>
      <c r="E9" s="469"/>
    </row>
    <row r="10" spans="1:11" ht="43.5" customHeight="1">
      <c r="A10" s="463" t="s">
        <v>652</v>
      </c>
      <c r="B10" s="463"/>
      <c r="D10" s="467" t="s">
        <v>268</v>
      </c>
      <c r="E10" s="467"/>
    </row>
    <row r="11" spans="1:11" ht="23.25" customHeight="1">
      <c r="A11" s="465" t="s">
        <v>71</v>
      </c>
      <c r="B11" s="465"/>
      <c r="D11" s="466" t="s">
        <v>53</v>
      </c>
      <c r="E11" s="466"/>
    </row>
    <row r="12" spans="1:11" ht="44.25" customHeight="1">
      <c r="A12" s="463" t="s">
        <v>52</v>
      </c>
      <c r="B12" s="463"/>
      <c r="D12" s="467" t="s">
        <v>51</v>
      </c>
      <c r="E12" s="467"/>
    </row>
    <row r="13" spans="1:11" ht="23.25" customHeight="1">
      <c r="A13" s="465" t="s">
        <v>470</v>
      </c>
      <c r="B13" s="465"/>
      <c r="D13" s="466" t="s">
        <v>283</v>
      </c>
      <c r="E13" s="466"/>
    </row>
    <row r="14" spans="1:11" ht="45.75" customHeight="1">
      <c r="A14" s="463" t="s">
        <v>708</v>
      </c>
      <c r="B14" s="463"/>
      <c r="D14" s="464" t="s">
        <v>707</v>
      </c>
      <c r="E14" s="464"/>
    </row>
    <row r="15" spans="1:11" ht="44.25" customHeight="1">
      <c r="A15" s="463" t="s">
        <v>282</v>
      </c>
      <c r="B15" s="463"/>
      <c r="D15" s="464" t="s">
        <v>281</v>
      </c>
      <c r="E15" s="464"/>
    </row>
    <row r="16" spans="1:11" ht="61.5" customHeight="1">
      <c r="A16" s="463" t="s">
        <v>280</v>
      </c>
      <c r="B16" s="463"/>
      <c r="D16" s="464" t="s">
        <v>279</v>
      </c>
      <c r="E16" s="464"/>
    </row>
    <row r="17" spans="4:5">
      <c r="D17" s="30"/>
      <c r="E17" s="30"/>
    </row>
    <row r="18" spans="4:5">
      <c r="D18" s="30"/>
      <c r="E18" s="30"/>
    </row>
    <row r="19" spans="4:5">
      <c r="D19" s="30"/>
      <c r="E19" s="30"/>
    </row>
    <row r="20" spans="4:5">
      <c r="D20" s="30"/>
      <c r="E20" s="30"/>
    </row>
  </sheetData>
  <mergeCells count="25">
    <mergeCell ref="A4:B4"/>
    <mergeCell ref="D4:E4"/>
    <mergeCell ref="A1:E1"/>
    <mergeCell ref="A2:B2"/>
    <mergeCell ref="D2:E2"/>
    <mergeCell ref="A3:B3"/>
    <mergeCell ref="D3:E3"/>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s>
  <printOptions horizontalCentered="1" verticalCentered="1"/>
  <pageMargins left="0" right="0" top="0" bottom="0" header="0.3" footer="0.3"/>
  <pageSetup paperSize="9" scale="97" orientation="landscape" r:id="rId1"/>
  <headerFooter alignWithMargins="0"/>
  <rowBreaks count="1" manualBreakCount="1">
    <brk id="8" max="4"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T90"/>
  <sheetViews>
    <sheetView tabSelected="1" view="pageBreakPreview" topLeftCell="A43" zoomScaleSheetLayoutView="100" workbookViewId="0">
      <selection activeCell="H45" sqref="H45"/>
    </sheetView>
  </sheetViews>
  <sheetFormatPr defaultColWidth="9.125" defaultRowHeight="14.25"/>
  <cols>
    <col min="1" max="1" width="5.625" style="14" customWidth="1"/>
    <col min="2" max="2" width="33.75" style="7" customWidth="1"/>
    <col min="3" max="12" width="9.75" style="7" customWidth="1"/>
    <col min="13" max="13" width="33.75" style="7" customWidth="1"/>
    <col min="14" max="14" width="5.625" style="7" customWidth="1"/>
    <col min="15" max="16384" width="9.125" style="7"/>
  </cols>
  <sheetData>
    <row r="1" spans="1:254" s="3" customFormat="1" ht="30" customHeight="1">
      <c r="A1" s="717" t="s">
        <v>368</v>
      </c>
      <c r="B1" s="717"/>
      <c r="C1" s="717"/>
      <c r="D1" s="717"/>
      <c r="E1" s="717"/>
      <c r="F1" s="717"/>
      <c r="G1" s="717"/>
      <c r="H1" s="717"/>
      <c r="I1" s="717"/>
      <c r="J1" s="717"/>
      <c r="K1" s="717"/>
      <c r="L1" s="717"/>
      <c r="M1" s="717"/>
      <c r="N1" s="717"/>
    </row>
    <row r="2" spans="1:254" ht="16.5" customHeight="1">
      <c r="A2" s="515" t="s">
        <v>101</v>
      </c>
      <c r="B2" s="515"/>
      <c r="C2" s="515"/>
      <c r="D2" s="515"/>
      <c r="E2" s="515"/>
      <c r="F2" s="515"/>
      <c r="G2" s="515"/>
      <c r="H2" s="515"/>
      <c r="I2" s="515"/>
      <c r="J2" s="515"/>
      <c r="K2" s="515"/>
      <c r="L2" s="515"/>
      <c r="M2" s="515"/>
      <c r="N2" s="515"/>
    </row>
    <row r="3" spans="1:254" ht="18" customHeight="1">
      <c r="A3" s="496" t="s">
        <v>369</v>
      </c>
      <c r="B3" s="496"/>
      <c r="C3" s="496"/>
      <c r="D3" s="496"/>
      <c r="E3" s="496"/>
      <c r="F3" s="496"/>
      <c r="G3" s="496"/>
      <c r="H3" s="496"/>
      <c r="I3" s="496"/>
      <c r="J3" s="496"/>
      <c r="K3" s="496"/>
      <c r="L3" s="496"/>
      <c r="M3" s="496"/>
      <c r="N3" s="496"/>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515"/>
      <c r="BS3" s="515"/>
      <c r="BT3" s="515"/>
      <c r="BU3" s="515"/>
      <c r="BV3" s="515"/>
      <c r="BW3" s="515"/>
      <c r="BX3" s="515"/>
      <c r="BY3" s="515"/>
      <c r="BZ3" s="515"/>
      <c r="CA3" s="515"/>
      <c r="CB3" s="515"/>
      <c r="CC3" s="515"/>
      <c r="CD3" s="515"/>
      <c r="CE3" s="515"/>
      <c r="CF3" s="515"/>
      <c r="CG3" s="515"/>
      <c r="CH3" s="515"/>
      <c r="CI3" s="515"/>
      <c r="CJ3" s="515"/>
      <c r="CK3" s="515"/>
      <c r="CL3" s="515"/>
      <c r="CM3" s="515"/>
      <c r="CN3" s="515"/>
      <c r="CO3" s="515"/>
      <c r="CP3" s="515"/>
      <c r="CQ3" s="515"/>
      <c r="CR3" s="515"/>
      <c r="CS3" s="515"/>
      <c r="CT3" s="515"/>
      <c r="CU3" s="515"/>
      <c r="CV3" s="515"/>
      <c r="CW3" s="515"/>
      <c r="CX3" s="515"/>
      <c r="CY3" s="515"/>
      <c r="CZ3" s="515"/>
      <c r="DA3" s="515"/>
      <c r="DB3" s="515"/>
      <c r="DC3" s="515"/>
      <c r="DD3" s="515"/>
      <c r="DE3" s="515"/>
      <c r="DF3" s="515"/>
      <c r="DG3" s="515"/>
      <c r="DH3" s="515"/>
      <c r="DI3" s="515"/>
      <c r="DJ3" s="515"/>
      <c r="DK3" s="515"/>
      <c r="DL3" s="515"/>
      <c r="DM3" s="515"/>
      <c r="DN3" s="515"/>
      <c r="DO3" s="515"/>
      <c r="DP3" s="515"/>
      <c r="DQ3" s="515"/>
      <c r="DR3" s="515"/>
      <c r="DS3" s="515"/>
      <c r="DT3" s="515"/>
      <c r="DU3" s="515"/>
      <c r="DV3" s="515"/>
      <c r="DW3" s="515"/>
      <c r="DX3" s="515"/>
      <c r="DY3" s="515"/>
      <c r="DZ3" s="515"/>
      <c r="EA3" s="515"/>
      <c r="EB3" s="515"/>
      <c r="EC3" s="515"/>
      <c r="ED3" s="515"/>
      <c r="EE3" s="515"/>
      <c r="EF3" s="515"/>
      <c r="EG3" s="515"/>
      <c r="EH3" s="515"/>
      <c r="EI3" s="515"/>
      <c r="EJ3" s="515"/>
      <c r="EK3" s="515"/>
      <c r="EL3" s="515"/>
      <c r="EM3" s="515"/>
      <c r="EN3" s="515"/>
      <c r="EO3" s="515"/>
      <c r="EP3" s="515"/>
      <c r="EQ3" s="515"/>
      <c r="ER3" s="515"/>
      <c r="ES3" s="515"/>
      <c r="ET3" s="515"/>
      <c r="EU3" s="515"/>
      <c r="EV3" s="515"/>
      <c r="EW3" s="515"/>
      <c r="EX3" s="515"/>
      <c r="EY3" s="515"/>
      <c r="EZ3" s="515"/>
      <c r="FA3" s="515"/>
      <c r="FB3" s="515"/>
      <c r="FC3" s="515"/>
      <c r="FD3" s="515"/>
      <c r="FE3" s="515"/>
      <c r="FF3" s="515"/>
      <c r="FG3" s="515"/>
      <c r="FH3" s="515"/>
      <c r="FI3" s="515"/>
      <c r="FJ3" s="515"/>
      <c r="FK3" s="515"/>
      <c r="FL3" s="515"/>
      <c r="FM3" s="515"/>
      <c r="FN3" s="515"/>
      <c r="FO3" s="515"/>
      <c r="FP3" s="515"/>
      <c r="FQ3" s="515"/>
      <c r="FR3" s="515"/>
      <c r="FS3" s="515"/>
      <c r="FT3" s="515"/>
      <c r="FU3" s="515"/>
      <c r="FV3" s="515"/>
      <c r="FW3" s="515"/>
      <c r="FX3" s="515"/>
      <c r="FY3" s="515"/>
      <c r="FZ3" s="515"/>
      <c r="GA3" s="515"/>
      <c r="GB3" s="515"/>
      <c r="GC3" s="515"/>
      <c r="GD3" s="515"/>
      <c r="GE3" s="515"/>
      <c r="GF3" s="515"/>
      <c r="GG3" s="515"/>
      <c r="GH3" s="515"/>
      <c r="GI3" s="515"/>
      <c r="GJ3" s="515"/>
      <c r="GK3" s="515"/>
      <c r="GL3" s="515"/>
      <c r="GM3" s="515"/>
      <c r="GN3" s="515"/>
      <c r="GO3" s="515"/>
      <c r="GP3" s="515"/>
      <c r="GQ3" s="515"/>
      <c r="GR3" s="515"/>
      <c r="GS3" s="515"/>
      <c r="GT3" s="515"/>
      <c r="GU3" s="515"/>
      <c r="GV3" s="515"/>
      <c r="GW3" s="515"/>
      <c r="GX3" s="515"/>
      <c r="GY3" s="515"/>
      <c r="GZ3" s="515"/>
      <c r="HA3" s="515"/>
      <c r="HB3" s="515"/>
      <c r="HC3" s="515"/>
      <c r="HD3" s="515"/>
      <c r="HE3" s="515"/>
      <c r="HF3" s="515"/>
      <c r="HG3" s="515"/>
      <c r="HH3" s="515"/>
      <c r="HI3" s="515"/>
      <c r="HJ3" s="515"/>
      <c r="HK3" s="515"/>
      <c r="HL3" s="515"/>
      <c r="HM3" s="515"/>
      <c r="HN3" s="515"/>
      <c r="HO3" s="515"/>
      <c r="HP3" s="515"/>
      <c r="HQ3" s="515"/>
      <c r="HR3" s="515"/>
      <c r="HS3" s="515"/>
      <c r="HT3" s="515"/>
      <c r="HU3" s="515"/>
      <c r="HV3" s="515"/>
      <c r="HW3" s="515"/>
      <c r="HX3" s="515"/>
      <c r="HY3" s="515"/>
      <c r="HZ3" s="515"/>
      <c r="IA3" s="515"/>
      <c r="IB3" s="515"/>
      <c r="IC3" s="515"/>
      <c r="ID3" s="515"/>
      <c r="IE3" s="515"/>
      <c r="IF3" s="515"/>
      <c r="IG3" s="515"/>
      <c r="IH3" s="515"/>
      <c r="II3" s="515"/>
      <c r="IJ3" s="515"/>
      <c r="IK3" s="515"/>
      <c r="IL3" s="515"/>
      <c r="IM3" s="515"/>
      <c r="IN3" s="515"/>
      <c r="IO3" s="515"/>
      <c r="IP3" s="515"/>
      <c r="IQ3" s="515"/>
      <c r="IR3" s="515"/>
      <c r="IS3" s="515"/>
      <c r="IT3" s="515"/>
    </row>
    <row r="4" spans="1:254" ht="18" customHeight="1">
      <c r="A4" s="496" t="s">
        <v>655</v>
      </c>
      <c r="B4" s="496"/>
      <c r="C4" s="496"/>
      <c r="D4" s="496"/>
      <c r="E4" s="496"/>
      <c r="F4" s="496"/>
      <c r="G4" s="496"/>
      <c r="H4" s="496"/>
      <c r="I4" s="496"/>
      <c r="J4" s="496"/>
      <c r="K4" s="496"/>
      <c r="L4" s="496"/>
      <c r="M4" s="496"/>
      <c r="N4" s="496"/>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231"/>
      <c r="FF4" s="231"/>
      <c r="FG4" s="231"/>
      <c r="FH4" s="231"/>
      <c r="FI4" s="231"/>
      <c r="FJ4" s="231"/>
      <c r="FK4" s="231"/>
      <c r="FL4" s="231"/>
      <c r="FM4" s="231"/>
      <c r="FN4" s="231"/>
      <c r="FO4" s="231"/>
      <c r="FP4" s="231"/>
      <c r="FQ4" s="231"/>
      <c r="FR4" s="231"/>
      <c r="FS4" s="231"/>
      <c r="FT4" s="231"/>
      <c r="FU4" s="231"/>
      <c r="FV4" s="231"/>
      <c r="FW4" s="231"/>
      <c r="FX4" s="231"/>
      <c r="FY4" s="231"/>
      <c r="FZ4" s="231"/>
      <c r="GA4" s="231"/>
      <c r="GB4" s="231"/>
      <c r="GC4" s="231"/>
      <c r="GD4" s="231"/>
      <c r="GE4" s="231"/>
      <c r="GF4" s="231"/>
      <c r="GG4" s="231"/>
      <c r="GH4" s="231"/>
      <c r="GI4" s="231"/>
      <c r="GJ4" s="231"/>
      <c r="GK4" s="231"/>
      <c r="GL4" s="231"/>
      <c r="GM4" s="231"/>
      <c r="GN4" s="231"/>
      <c r="GO4" s="231"/>
      <c r="GP4" s="231"/>
      <c r="GQ4" s="231"/>
      <c r="GR4" s="231"/>
      <c r="GS4" s="231"/>
      <c r="GT4" s="231"/>
      <c r="GU4" s="231"/>
      <c r="GV4" s="231"/>
      <c r="GW4" s="231"/>
      <c r="GX4" s="231"/>
      <c r="GY4" s="231"/>
      <c r="GZ4" s="231"/>
      <c r="HA4" s="231"/>
      <c r="HB4" s="231"/>
      <c r="HC4" s="231"/>
      <c r="HD4" s="231"/>
      <c r="HE4" s="231"/>
      <c r="HF4" s="231"/>
      <c r="HG4" s="231"/>
      <c r="HH4" s="231"/>
      <c r="HI4" s="231"/>
      <c r="HJ4" s="231"/>
      <c r="HK4" s="231"/>
      <c r="HL4" s="231"/>
      <c r="HM4" s="231"/>
      <c r="HN4" s="231"/>
      <c r="HO4" s="231"/>
      <c r="HP4" s="231"/>
      <c r="HQ4" s="231"/>
      <c r="HR4" s="231"/>
      <c r="HS4" s="231"/>
      <c r="HT4" s="231"/>
      <c r="HU4" s="231"/>
      <c r="HV4" s="231"/>
      <c r="HW4" s="231"/>
      <c r="HX4" s="231"/>
      <c r="HY4" s="231"/>
      <c r="HZ4" s="231"/>
      <c r="IA4" s="231"/>
      <c r="IB4" s="231"/>
      <c r="IC4" s="231"/>
      <c r="ID4" s="231"/>
      <c r="IE4" s="231"/>
      <c r="IF4" s="231"/>
      <c r="IG4" s="231"/>
      <c r="IH4" s="231"/>
      <c r="II4" s="231"/>
      <c r="IJ4" s="231"/>
      <c r="IK4" s="231"/>
      <c r="IL4" s="231"/>
      <c r="IM4" s="231"/>
      <c r="IN4" s="231"/>
      <c r="IO4" s="231"/>
      <c r="IP4" s="231"/>
      <c r="IQ4" s="231"/>
      <c r="IR4" s="231"/>
      <c r="IS4" s="231"/>
      <c r="IT4" s="231"/>
    </row>
    <row r="5" spans="1:254" ht="15.75" customHeight="1">
      <c r="A5" s="496" t="s">
        <v>262</v>
      </c>
      <c r="B5" s="496"/>
      <c r="C5" s="496"/>
      <c r="D5" s="496"/>
      <c r="E5" s="496"/>
      <c r="F5" s="496"/>
      <c r="G5" s="496"/>
      <c r="H5" s="496"/>
      <c r="I5" s="496"/>
      <c r="J5" s="496"/>
      <c r="K5" s="496"/>
      <c r="L5" s="496"/>
      <c r="M5" s="496"/>
      <c r="N5" s="496"/>
    </row>
    <row r="6" spans="1:254" ht="15.75" customHeight="1">
      <c r="A6" s="496" t="s">
        <v>656</v>
      </c>
      <c r="B6" s="496"/>
      <c r="C6" s="496"/>
      <c r="D6" s="496"/>
      <c r="E6" s="496"/>
      <c r="F6" s="496"/>
      <c r="G6" s="496"/>
      <c r="H6" s="496"/>
      <c r="I6" s="496"/>
      <c r="J6" s="496"/>
      <c r="K6" s="496"/>
      <c r="L6" s="496"/>
      <c r="M6" s="496"/>
      <c r="N6" s="496"/>
    </row>
    <row r="7" spans="1:254" ht="15.75" customHeight="1">
      <c r="A7" s="719" t="s">
        <v>695</v>
      </c>
      <c r="B7" s="719"/>
      <c r="C7" s="718">
        <v>2018</v>
      </c>
      <c r="D7" s="718"/>
      <c r="E7" s="718"/>
      <c r="F7" s="718"/>
      <c r="G7" s="718"/>
      <c r="H7" s="718"/>
      <c r="I7" s="718"/>
      <c r="J7" s="718"/>
      <c r="K7" s="718"/>
      <c r="L7" s="718"/>
      <c r="M7" s="720" t="s">
        <v>356</v>
      </c>
      <c r="N7" s="720"/>
    </row>
    <row r="8" spans="1:254" ht="52.15" customHeight="1">
      <c r="A8" s="506" t="s">
        <v>447</v>
      </c>
      <c r="B8" s="503" t="s">
        <v>210</v>
      </c>
      <c r="C8" s="201" t="s">
        <v>256</v>
      </c>
      <c r="D8" s="201" t="s">
        <v>307</v>
      </c>
      <c r="E8" s="201" t="s">
        <v>308</v>
      </c>
      <c r="F8" s="201" t="s">
        <v>309</v>
      </c>
      <c r="G8" s="201" t="s">
        <v>310</v>
      </c>
      <c r="H8" s="201" t="s">
        <v>311</v>
      </c>
      <c r="I8" s="201" t="s">
        <v>312</v>
      </c>
      <c r="J8" s="201" t="s">
        <v>313</v>
      </c>
      <c r="K8" s="201" t="s">
        <v>314</v>
      </c>
      <c r="L8" s="201" t="s">
        <v>176</v>
      </c>
      <c r="M8" s="559" t="s">
        <v>215</v>
      </c>
      <c r="N8" s="560"/>
    </row>
    <row r="9" spans="1:254" ht="52.15" customHeight="1">
      <c r="A9" s="510"/>
      <c r="B9" s="505"/>
      <c r="C9" s="168" t="s">
        <v>207</v>
      </c>
      <c r="D9" s="172" t="s">
        <v>315</v>
      </c>
      <c r="E9" s="172" t="s">
        <v>74</v>
      </c>
      <c r="F9" s="172" t="s">
        <v>366</v>
      </c>
      <c r="G9" s="172" t="s">
        <v>367</v>
      </c>
      <c r="H9" s="172" t="s">
        <v>355</v>
      </c>
      <c r="I9" s="172" t="s">
        <v>75</v>
      </c>
      <c r="J9" s="172" t="s">
        <v>76</v>
      </c>
      <c r="K9" s="172" t="s">
        <v>77</v>
      </c>
      <c r="L9" s="172" t="s">
        <v>365</v>
      </c>
      <c r="M9" s="561"/>
      <c r="N9" s="562"/>
    </row>
    <row r="10" spans="1:254" ht="19.899999999999999" customHeight="1">
      <c r="A10" s="212">
        <v>4511</v>
      </c>
      <c r="B10" s="208" t="s">
        <v>558</v>
      </c>
      <c r="C10" s="217">
        <f>SUM(D10:L10)</f>
        <v>555349</v>
      </c>
      <c r="D10" s="218">
        <v>243835</v>
      </c>
      <c r="E10" s="218">
        <v>214917</v>
      </c>
      <c r="F10" s="218">
        <v>5545</v>
      </c>
      <c r="G10" s="218">
        <v>763</v>
      </c>
      <c r="H10" s="218">
        <v>9862</v>
      </c>
      <c r="I10" s="218">
        <v>1176</v>
      </c>
      <c r="J10" s="218">
        <v>11832</v>
      </c>
      <c r="K10" s="218">
        <v>29563</v>
      </c>
      <c r="L10" s="218">
        <v>37856</v>
      </c>
      <c r="M10" s="524" t="s">
        <v>557</v>
      </c>
      <c r="N10" s="524"/>
    </row>
    <row r="11" spans="1:254" s="46" customFormat="1" ht="19.899999999999999" customHeight="1">
      <c r="A11" s="210">
        <v>4512</v>
      </c>
      <c r="B11" s="94" t="s">
        <v>559</v>
      </c>
      <c r="C11" s="219">
        <f t="shared" ref="C11:C69" si="0">SUM(D11:L11)</f>
        <v>74763</v>
      </c>
      <c r="D11" s="220">
        <v>7565</v>
      </c>
      <c r="E11" s="220">
        <v>55061</v>
      </c>
      <c r="F11" s="220">
        <v>0</v>
      </c>
      <c r="G11" s="220">
        <v>0</v>
      </c>
      <c r="H11" s="220">
        <v>187</v>
      </c>
      <c r="I11" s="220">
        <v>22</v>
      </c>
      <c r="J11" s="220">
        <v>33</v>
      </c>
      <c r="K11" s="220">
        <v>500</v>
      </c>
      <c r="L11" s="220">
        <v>11395</v>
      </c>
      <c r="M11" s="533" t="s">
        <v>560</v>
      </c>
      <c r="N11" s="533"/>
    </row>
    <row r="12" spans="1:254" s="46" customFormat="1" ht="19.5">
      <c r="A12" s="209">
        <v>4519</v>
      </c>
      <c r="B12" s="62" t="s">
        <v>722</v>
      </c>
      <c r="C12" s="221">
        <f t="shared" si="0"/>
        <v>851</v>
      </c>
      <c r="D12" s="222">
        <v>23</v>
      </c>
      <c r="E12" s="222">
        <v>792</v>
      </c>
      <c r="F12" s="222">
        <v>0</v>
      </c>
      <c r="G12" s="222">
        <v>0</v>
      </c>
      <c r="H12" s="222">
        <v>20</v>
      </c>
      <c r="I12" s="222">
        <v>0</v>
      </c>
      <c r="J12" s="222">
        <v>2</v>
      </c>
      <c r="K12" s="222">
        <v>2</v>
      </c>
      <c r="L12" s="222">
        <v>12</v>
      </c>
      <c r="M12" s="534" t="s">
        <v>723</v>
      </c>
      <c r="N12" s="534"/>
    </row>
    <row r="13" spans="1:254" s="46" customFormat="1" ht="19.5">
      <c r="A13" s="210">
        <v>4531</v>
      </c>
      <c r="B13" s="94" t="s">
        <v>561</v>
      </c>
      <c r="C13" s="219">
        <f t="shared" si="0"/>
        <v>244576</v>
      </c>
      <c r="D13" s="220">
        <v>43036</v>
      </c>
      <c r="E13" s="220">
        <v>165901</v>
      </c>
      <c r="F13" s="220">
        <v>2100</v>
      </c>
      <c r="G13" s="220">
        <v>460</v>
      </c>
      <c r="H13" s="220">
        <v>11643</v>
      </c>
      <c r="I13" s="220">
        <v>1278</v>
      </c>
      <c r="J13" s="220">
        <v>5476</v>
      </c>
      <c r="K13" s="220">
        <v>7752</v>
      </c>
      <c r="L13" s="220">
        <v>6930</v>
      </c>
      <c r="M13" s="533" t="s">
        <v>607</v>
      </c>
      <c r="N13" s="533"/>
    </row>
    <row r="14" spans="1:254" s="46" customFormat="1" ht="19.5">
      <c r="A14" s="209">
        <v>4532</v>
      </c>
      <c r="B14" s="62" t="s">
        <v>562</v>
      </c>
      <c r="C14" s="221">
        <f t="shared" si="0"/>
        <v>15640</v>
      </c>
      <c r="D14" s="222">
        <v>1821</v>
      </c>
      <c r="E14" s="222">
        <v>12015</v>
      </c>
      <c r="F14" s="222">
        <v>509</v>
      </c>
      <c r="G14" s="222">
        <v>0</v>
      </c>
      <c r="H14" s="222">
        <v>145</v>
      </c>
      <c r="I14" s="222">
        <v>0</v>
      </c>
      <c r="J14" s="222">
        <v>51</v>
      </c>
      <c r="K14" s="222">
        <v>243</v>
      </c>
      <c r="L14" s="222">
        <v>856</v>
      </c>
      <c r="M14" s="534" t="s">
        <v>606</v>
      </c>
      <c r="N14" s="534"/>
    </row>
    <row r="15" spans="1:254" s="46" customFormat="1" ht="19.5">
      <c r="A15" s="210">
        <v>4539</v>
      </c>
      <c r="B15" s="94" t="s">
        <v>563</v>
      </c>
      <c r="C15" s="219">
        <f t="shared" si="0"/>
        <v>2350</v>
      </c>
      <c r="D15" s="220">
        <v>2084</v>
      </c>
      <c r="E15" s="220">
        <v>255</v>
      </c>
      <c r="F15" s="220">
        <v>2</v>
      </c>
      <c r="G15" s="220">
        <v>0</v>
      </c>
      <c r="H15" s="220">
        <v>0</v>
      </c>
      <c r="I15" s="220">
        <v>0</v>
      </c>
      <c r="J15" s="220">
        <v>0</v>
      </c>
      <c r="K15" s="220">
        <v>0</v>
      </c>
      <c r="L15" s="220">
        <v>9</v>
      </c>
      <c r="M15" s="533" t="s">
        <v>605</v>
      </c>
      <c r="N15" s="533"/>
    </row>
    <row r="16" spans="1:254" s="46" customFormat="1">
      <c r="A16" s="209">
        <v>4610</v>
      </c>
      <c r="B16" s="62" t="s">
        <v>538</v>
      </c>
      <c r="C16" s="221">
        <f t="shared" si="0"/>
        <v>62936</v>
      </c>
      <c r="D16" s="222">
        <v>20612</v>
      </c>
      <c r="E16" s="222">
        <v>35163</v>
      </c>
      <c r="F16" s="222">
        <v>563</v>
      </c>
      <c r="G16" s="222">
        <v>26</v>
      </c>
      <c r="H16" s="222">
        <v>494</v>
      </c>
      <c r="I16" s="222">
        <v>0</v>
      </c>
      <c r="J16" s="222">
        <v>2705</v>
      </c>
      <c r="K16" s="222">
        <v>2060</v>
      </c>
      <c r="L16" s="222">
        <v>1313</v>
      </c>
      <c r="M16" s="534" t="s">
        <v>547</v>
      </c>
      <c r="N16" s="534"/>
    </row>
    <row r="17" spans="1:14" s="46" customFormat="1">
      <c r="A17" s="210">
        <v>4620</v>
      </c>
      <c r="B17" s="94" t="s">
        <v>564</v>
      </c>
      <c r="C17" s="219">
        <f t="shared" si="0"/>
        <v>89970</v>
      </c>
      <c r="D17" s="220">
        <v>24405</v>
      </c>
      <c r="E17" s="220">
        <v>57814</v>
      </c>
      <c r="F17" s="220">
        <v>396</v>
      </c>
      <c r="G17" s="220">
        <v>78</v>
      </c>
      <c r="H17" s="220">
        <v>306</v>
      </c>
      <c r="I17" s="220">
        <v>129</v>
      </c>
      <c r="J17" s="220">
        <v>236</v>
      </c>
      <c r="K17" s="220">
        <v>3294</v>
      </c>
      <c r="L17" s="220">
        <v>3312</v>
      </c>
      <c r="M17" s="533" t="s">
        <v>604</v>
      </c>
      <c r="N17" s="533"/>
    </row>
    <row r="18" spans="1:14" s="46" customFormat="1">
      <c r="A18" s="209">
        <v>4631</v>
      </c>
      <c r="B18" s="62" t="s">
        <v>539</v>
      </c>
      <c r="C18" s="221">
        <f t="shared" si="0"/>
        <v>5727</v>
      </c>
      <c r="D18" s="222">
        <v>603</v>
      </c>
      <c r="E18" s="222">
        <v>3419</v>
      </c>
      <c r="F18" s="222">
        <v>32</v>
      </c>
      <c r="G18" s="222">
        <v>0</v>
      </c>
      <c r="H18" s="222">
        <v>874</v>
      </c>
      <c r="I18" s="222">
        <v>0</v>
      </c>
      <c r="J18" s="222">
        <v>9</v>
      </c>
      <c r="K18" s="222">
        <v>718</v>
      </c>
      <c r="L18" s="222">
        <v>72</v>
      </c>
      <c r="M18" s="534" t="s">
        <v>548</v>
      </c>
      <c r="N18" s="534"/>
    </row>
    <row r="19" spans="1:14" s="46" customFormat="1">
      <c r="A19" s="210">
        <v>4632</v>
      </c>
      <c r="B19" s="94" t="s">
        <v>608</v>
      </c>
      <c r="C19" s="219">
        <f t="shared" si="0"/>
        <v>339575</v>
      </c>
      <c r="D19" s="220">
        <v>147537</v>
      </c>
      <c r="E19" s="220">
        <v>114467</v>
      </c>
      <c r="F19" s="220">
        <v>1970</v>
      </c>
      <c r="G19" s="220">
        <v>2444</v>
      </c>
      <c r="H19" s="220">
        <v>9152</v>
      </c>
      <c r="I19" s="220">
        <v>40412</v>
      </c>
      <c r="J19" s="220">
        <v>3486</v>
      </c>
      <c r="K19" s="220">
        <v>8086</v>
      </c>
      <c r="L19" s="220">
        <v>12021</v>
      </c>
      <c r="M19" s="533" t="s">
        <v>603</v>
      </c>
      <c r="N19" s="533"/>
    </row>
    <row r="20" spans="1:14" s="46" customFormat="1" ht="29.25">
      <c r="A20" s="209">
        <v>4641</v>
      </c>
      <c r="B20" s="62" t="s">
        <v>609</v>
      </c>
      <c r="C20" s="221">
        <f t="shared" si="0"/>
        <v>70293</v>
      </c>
      <c r="D20" s="222">
        <v>267</v>
      </c>
      <c r="E20" s="222">
        <v>60205</v>
      </c>
      <c r="F20" s="222">
        <v>2701</v>
      </c>
      <c r="G20" s="222">
        <v>0</v>
      </c>
      <c r="H20" s="222">
        <v>2239</v>
      </c>
      <c r="I20" s="222">
        <v>0</v>
      </c>
      <c r="J20" s="222">
        <v>7</v>
      </c>
      <c r="K20" s="222">
        <v>235</v>
      </c>
      <c r="L20" s="222">
        <v>4639</v>
      </c>
      <c r="M20" s="534" t="s">
        <v>602</v>
      </c>
      <c r="N20" s="534"/>
    </row>
    <row r="21" spans="1:14" s="46" customFormat="1" ht="19.5">
      <c r="A21" s="210">
        <v>4647</v>
      </c>
      <c r="B21" s="94" t="s">
        <v>610</v>
      </c>
      <c r="C21" s="219">
        <f t="shared" si="0"/>
        <v>63849</v>
      </c>
      <c r="D21" s="220">
        <v>17322</v>
      </c>
      <c r="E21" s="220">
        <v>41251</v>
      </c>
      <c r="F21" s="220">
        <v>64</v>
      </c>
      <c r="G21" s="220">
        <v>67</v>
      </c>
      <c r="H21" s="220">
        <v>1267</v>
      </c>
      <c r="I21" s="220">
        <v>103</v>
      </c>
      <c r="J21" s="220">
        <v>516</v>
      </c>
      <c r="K21" s="220">
        <v>2213</v>
      </c>
      <c r="L21" s="220">
        <v>1046</v>
      </c>
      <c r="M21" s="533" t="s">
        <v>601</v>
      </c>
      <c r="N21" s="533"/>
    </row>
    <row r="22" spans="1:14" s="46" customFormat="1" ht="42" customHeight="1">
      <c r="A22" s="209">
        <v>4648</v>
      </c>
      <c r="B22" s="62" t="s">
        <v>611</v>
      </c>
      <c r="C22" s="221">
        <f t="shared" si="0"/>
        <v>79526</v>
      </c>
      <c r="D22" s="222">
        <v>10219</v>
      </c>
      <c r="E22" s="222">
        <v>58753</v>
      </c>
      <c r="F22" s="222">
        <v>2428</v>
      </c>
      <c r="G22" s="222">
        <v>6</v>
      </c>
      <c r="H22" s="222">
        <v>1703</v>
      </c>
      <c r="I22" s="222">
        <v>174</v>
      </c>
      <c r="J22" s="222">
        <v>1154</v>
      </c>
      <c r="K22" s="222">
        <v>3201</v>
      </c>
      <c r="L22" s="222">
        <v>1888</v>
      </c>
      <c r="M22" s="534" t="s">
        <v>600</v>
      </c>
      <c r="N22" s="534"/>
    </row>
    <row r="23" spans="1:14" s="46" customFormat="1" ht="39">
      <c r="A23" s="210">
        <v>4649</v>
      </c>
      <c r="B23" s="94" t="s">
        <v>733</v>
      </c>
      <c r="C23" s="219">
        <f t="shared" si="0"/>
        <v>125</v>
      </c>
      <c r="D23" s="220">
        <v>14</v>
      </c>
      <c r="E23" s="220">
        <v>108</v>
      </c>
      <c r="F23" s="220">
        <v>0</v>
      </c>
      <c r="G23" s="220">
        <v>0</v>
      </c>
      <c r="H23" s="220">
        <v>0</v>
      </c>
      <c r="I23" s="220">
        <v>0</v>
      </c>
      <c r="J23" s="220">
        <v>0</v>
      </c>
      <c r="K23" s="220">
        <v>3</v>
      </c>
      <c r="L23" s="220">
        <v>0</v>
      </c>
      <c r="M23" s="533" t="s">
        <v>724</v>
      </c>
      <c r="N23" s="533"/>
    </row>
    <row r="24" spans="1:14" s="46" customFormat="1" ht="19.5">
      <c r="A24" s="209">
        <v>4651</v>
      </c>
      <c r="B24" s="62" t="s">
        <v>612</v>
      </c>
      <c r="C24" s="221">
        <f t="shared" si="0"/>
        <v>3434</v>
      </c>
      <c r="D24" s="222">
        <v>374</v>
      </c>
      <c r="E24" s="222">
        <v>3001</v>
      </c>
      <c r="F24" s="222">
        <v>0</v>
      </c>
      <c r="G24" s="222">
        <v>0</v>
      </c>
      <c r="H24" s="222">
        <v>0</v>
      </c>
      <c r="I24" s="222">
        <v>0</v>
      </c>
      <c r="J24" s="222">
        <v>0</v>
      </c>
      <c r="K24" s="222">
        <v>0</v>
      </c>
      <c r="L24" s="222">
        <v>59</v>
      </c>
      <c r="M24" s="534" t="s">
        <v>599</v>
      </c>
      <c r="N24" s="534"/>
    </row>
    <row r="25" spans="1:14" s="46" customFormat="1" ht="19.5">
      <c r="A25" s="210">
        <v>4652</v>
      </c>
      <c r="B25" s="94" t="s">
        <v>613</v>
      </c>
      <c r="C25" s="219">
        <f t="shared" si="0"/>
        <v>6782</v>
      </c>
      <c r="D25" s="220">
        <v>687</v>
      </c>
      <c r="E25" s="220">
        <v>4177</v>
      </c>
      <c r="F25" s="220">
        <v>0</v>
      </c>
      <c r="G25" s="220">
        <v>0</v>
      </c>
      <c r="H25" s="220">
        <v>1119</v>
      </c>
      <c r="I25" s="220">
        <v>56</v>
      </c>
      <c r="J25" s="220">
        <v>18</v>
      </c>
      <c r="K25" s="220">
        <v>508</v>
      </c>
      <c r="L25" s="220">
        <v>217</v>
      </c>
      <c r="M25" s="533" t="s">
        <v>598</v>
      </c>
      <c r="N25" s="533"/>
    </row>
    <row r="26" spans="1:14" s="46" customFormat="1" ht="19.899999999999999" customHeight="1">
      <c r="A26" s="209">
        <v>4653</v>
      </c>
      <c r="B26" s="62" t="s">
        <v>614</v>
      </c>
      <c r="C26" s="221">
        <f t="shared" si="0"/>
        <v>29102</v>
      </c>
      <c r="D26" s="222">
        <v>2441</v>
      </c>
      <c r="E26" s="222">
        <v>21138</v>
      </c>
      <c r="F26" s="222">
        <v>0</v>
      </c>
      <c r="G26" s="222">
        <v>0</v>
      </c>
      <c r="H26" s="222">
        <v>678</v>
      </c>
      <c r="I26" s="222">
        <v>83</v>
      </c>
      <c r="J26" s="222">
        <v>498</v>
      </c>
      <c r="K26" s="222">
        <v>3258</v>
      </c>
      <c r="L26" s="222">
        <v>1006</v>
      </c>
      <c r="M26" s="534" t="s">
        <v>597</v>
      </c>
      <c r="N26" s="534"/>
    </row>
    <row r="27" spans="1:14" s="46" customFormat="1">
      <c r="A27" s="210">
        <v>4659</v>
      </c>
      <c r="B27" s="94" t="s">
        <v>615</v>
      </c>
      <c r="C27" s="219">
        <f t="shared" si="0"/>
        <v>114214</v>
      </c>
      <c r="D27" s="220">
        <v>35701</v>
      </c>
      <c r="E27" s="220">
        <v>45563</v>
      </c>
      <c r="F27" s="220">
        <v>3650</v>
      </c>
      <c r="G27" s="220">
        <v>143</v>
      </c>
      <c r="H27" s="220">
        <v>12020</v>
      </c>
      <c r="I27" s="220">
        <v>2851</v>
      </c>
      <c r="J27" s="220">
        <v>7162</v>
      </c>
      <c r="K27" s="220">
        <v>4069</v>
      </c>
      <c r="L27" s="220">
        <v>3055</v>
      </c>
      <c r="M27" s="533" t="s">
        <v>549</v>
      </c>
      <c r="N27" s="533"/>
    </row>
    <row r="28" spans="1:14" s="46" customFormat="1" ht="19.899999999999999" customHeight="1">
      <c r="A28" s="209">
        <v>4661</v>
      </c>
      <c r="B28" s="62" t="s">
        <v>616</v>
      </c>
      <c r="C28" s="221">
        <f t="shared" si="0"/>
        <v>205926</v>
      </c>
      <c r="D28" s="222">
        <v>182323</v>
      </c>
      <c r="E28" s="222">
        <v>18076</v>
      </c>
      <c r="F28" s="222">
        <v>57</v>
      </c>
      <c r="G28" s="222">
        <v>397</v>
      </c>
      <c r="H28" s="222">
        <v>3746</v>
      </c>
      <c r="I28" s="222">
        <v>0</v>
      </c>
      <c r="J28" s="222">
        <v>254</v>
      </c>
      <c r="K28" s="222">
        <v>151</v>
      </c>
      <c r="L28" s="222">
        <v>922</v>
      </c>
      <c r="M28" s="534" t="s">
        <v>596</v>
      </c>
      <c r="N28" s="534"/>
    </row>
    <row r="29" spans="1:14" s="46" customFormat="1">
      <c r="A29" s="210">
        <v>4662</v>
      </c>
      <c r="B29" s="94" t="s">
        <v>540</v>
      </c>
      <c r="C29" s="219">
        <f t="shared" si="0"/>
        <v>4431</v>
      </c>
      <c r="D29" s="220">
        <v>176</v>
      </c>
      <c r="E29" s="220">
        <v>2776</v>
      </c>
      <c r="F29" s="220">
        <v>0</v>
      </c>
      <c r="G29" s="220">
        <v>300</v>
      </c>
      <c r="H29" s="220">
        <v>347</v>
      </c>
      <c r="I29" s="220">
        <v>0</v>
      </c>
      <c r="J29" s="220">
        <v>551</v>
      </c>
      <c r="K29" s="220">
        <v>249</v>
      </c>
      <c r="L29" s="220">
        <v>32</v>
      </c>
      <c r="M29" s="533" t="s">
        <v>550</v>
      </c>
      <c r="N29" s="533"/>
    </row>
    <row r="30" spans="1:14" s="46" customFormat="1" ht="19.149999999999999" customHeight="1">
      <c r="A30" s="209">
        <v>4663</v>
      </c>
      <c r="B30" s="62" t="s">
        <v>617</v>
      </c>
      <c r="C30" s="221">
        <f>SUM(D30:L30)</f>
        <v>164136</v>
      </c>
      <c r="D30" s="222">
        <v>26514</v>
      </c>
      <c r="E30" s="222">
        <v>89392</v>
      </c>
      <c r="F30" s="222">
        <v>9764</v>
      </c>
      <c r="G30" s="222">
        <v>7750</v>
      </c>
      <c r="H30" s="222">
        <v>13357</v>
      </c>
      <c r="I30" s="222">
        <v>76</v>
      </c>
      <c r="J30" s="222">
        <v>4690</v>
      </c>
      <c r="K30" s="222">
        <v>7360</v>
      </c>
      <c r="L30" s="222">
        <v>5233</v>
      </c>
      <c r="M30" s="534" t="s">
        <v>595</v>
      </c>
      <c r="N30" s="534"/>
    </row>
    <row r="31" spans="1:14" customFormat="1" ht="15" customHeight="1">
      <c r="A31" s="210">
        <v>4669</v>
      </c>
      <c r="B31" s="94" t="s">
        <v>790</v>
      </c>
      <c r="C31" s="219">
        <f>SUM(D31:L31)</f>
        <v>16670</v>
      </c>
      <c r="D31" s="220">
        <v>315</v>
      </c>
      <c r="E31" s="220">
        <v>14856</v>
      </c>
      <c r="F31" s="220">
        <v>15</v>
      </c>
      <c r="G31" s="220">
        <v>3</v>
      </c>
      <c r="H31" s="220">
        <v>1376</v>
      </c>
      <c r="I31" s="220">
        <v>0</v>
      </c>
      <c r="J31" s="220">
        <v>4</v>
      </c>
      <c r="K31" s="220">
        <v>88</v>
      </c>
      <c r="L31" s="220">
        <v>13</v>
      </c>
      <c r="M31" s="533" t="s">
        <v>791</v>
      </c>
      <c r="N31" s="533"/>
    </row>
    <row r="32" spans="1:14" s="46" customFormat="1">
      <c r="A32" s="209">
        <v>4690</v>
      </c>
      <c r="B32" s="62" t="s">
        <v>541</v>
      </c>
      <c r="C32" s="221">
        <f t="shared" si="0"/>
        <v>9626</v>
      </c>
      <c r="D32" s="222">
        <v>3255</v>
      </c>
      <c r="E32" s="222">
        <v>2655</v>
      </c>
      <c r="F32" s="222">
        <v>0</v>
      </c>
      <c r="G32" s="222">
        <v>0</v>
      </c>
      <c r="H32" s="222">
        <v>2925</v>
      </c>
      <c r="I32" s="222">
        <v>0</v>
      </c>
      <c r="J32" s="222">
        <v>170</v>
      </c>
      <c r="K32" s="222">
        <v>338</v>
      </c>
      <c r="L32" s="222">
        <v>283</v>
      </c>
      <c r="M32" s="534" t="s">
        <v>551</v>
      </c>
      <c r="N32" s="534"/>
    </row>
    <row r="33" spans="1:14" s="46" customFormat="1" ht="19.5">
      <c r="A33" s="210">
        <v>4691</v>
      </c>
      <c r="B33" s="94" t="s">
        <v>618</v>
      </c>
      <c r="C33" s="219">
        <f t="shared" si="0"/>
        <v>11856</v>
      </c>
      <c r="D33" s="220">
        <v>3583</v>
      </c>
      <c r="E33" s="220">
        <v>6457</v>
      </c>
      <c r="F33" s="220">
        <v>0</v>
      </c>
      <c r="G33" s="220">
        <v>0</v>
      </c>
      <c r="H33" s="220">
        <v>40</v>
      </c>
      <c r="I33" s="220">
        <v>0</v>
      </c>
      <c r="J33" s="220">
        <v>581</v>
      </c>
      <c r="K33" s="220">
        <v>993</v>
      </c>
      <c r="L33" s="220">
        <v>202</v>
      </c>
      <c r="M33" s="533" t="s">
        <v>594</v>
      </c>
      <c r="N33" s="533"/>
    </row>
    <row r="34" spans="1:14" s="46" customFormat="1" ht="19.149999999999999" customHeight="1">
      <c r="A34" s="209">
        <v>4692</v>
      </c>
      <c r="B34" s="62" t="s">
        <v>619</v>
      </c>
      <c r="C34" s="221">
        <f t="shared" si="0"/>
        <v>21835</v>
      </c>
      <c r="D34" s="222">
        <v>13288</v>
      </c>
      <c r="E34" s="222">
        <v>6093</v>
      </c>
      <c r="F34" s="222">
        <v>14</v>
      </c>
      <c r="G34" s="222">
        <v>0</v>
      </c>
      <c r="H34" s="222">
        <v>1633</v>
      </c>
      <c r="I34" s="222">
        <v>0</v>
      </c>
      <c r="J34" s="222">
        <v>99</v>
      </c>
      <c r="K34" s="222">
        <v>524</v>
      </c>
      <c r="L34" s="222">
        <v>184</v>
      </c>
      <c r="M34" s="534" t="s">
        <v>593</v>
      </c>
      <c r="N34" s="534"/>
    </row>
    <row r="35" spans="1:14" s="46" customFormat="1">
      <c r="A35" s="211">
        <v>4712</v>
      </c>
      <c r="B35" s="207" t="s">
        <v>542</v>
      </c>
      <c r="C35" s="101">
        <f t="shared" si="0"/>
        <v>628917</v>
      </c>
      <c r="D35" s="223">
        <v>126314</v>
      </c>
      <c r="E35" s="223">
        <v>389503</v>
      </c>
      <c r="F35" s="223">
        <v>11946</v>
      </c>
      <c r="G35" s="223">
        <v>133</v>
      </c>
      <c r="H35" s="223">
        <v>10106</v>
      </c>
      <c r="I35" s="223">
        <v>39007</v>
      </c>
      <c r="J35" s="223">
        <v>15724</v>
      </c>
      <c r="K35" s="223">
        <v>8167</v>
      </c>
      <c r="L35" s="223">
        <v>28017</v>
      </c>
      <c r="M35" s="542" t="s">
        <v>552</v>
      </c>
      <c r="N35" s="542"/>
    </row>
    <row r="36" spans="1:14" s="46" customFormat="1">
      <c r="A36" s="209">
        <v>4714</v>
      </c>
      <c r="B36" s="62" t="s">
        <v>543</v>
      </c>
      <c r="C36" s="221">
        <f t="shared" si="0"/>
        <v>334104</v>
      </c>
      <c r="D36" s="222">
        <v>45274</v>
      </c>
      <c r="E36" s="222">
        <v>259921</v>
      </c>
      <c r="F36" s="222">
        <v>1643</v>
      </c>
      <c r="G36" s="222">
        <v>2952</v>
      </c>
      <c r="H36" s="222">
        <v>1601</v>
      </c>
      <c r="I36" s="222">
        <v>3026</v>
      </c>
      <c r="J36" s="222">
        <v>2125</v>
      </c>
      <c r="K36" s="222">
        <v>6180</v>
      </c>
      <c r="L36" s="222">
        <v>11382</v>
      </c>
      <c r="M36" s="534" t="s">
        <v>553</v>
      </c>
      <c r="N36" s="534"/>
    </row>
    <row r="37" spans="1:14" s="46" customFormat="1" ht="13.9" customHeight="1">
      <c r="A37" s="210">
        <v>4719</v>
      </c>
      <c r="B37" s="94" t="s">
        <v>644</v>
      </c>
      <c r="C37" s="219">
        <f t="shared" si="0"/>
        <v>401580</v>
      </c>
      <c r="D37" s="220">
        <v>92197</v>
      </c>
      <c r="E37" s="220">
        <v>274719</v>
      </c>
      <c r="F37" s="220">
        <v>6803</v>
      </c>
      <c r="G37" s="220">
        <v>2948</v>
      </c>
      <c r="H37" s="220">
        <v>1789</v>
      </c>
      <c r="I37" s="220">
        <v>0</v>
      </c>
      <c r="J37" s="220">
        <v>2222</v>
      </c>
      <c r="K37" s="220">
        <v>3827</v>
      </c>
      <c r="L37" s="220">
        <v>17075</v>
      </c>
      <c r="M37" s="533" t="s">
        <v>592</v>
      </c>
      <c r="N37" s="533"/>
    </row>
    <row r="38" spans="1:14" s="46" customFormat="1">
      <c r="A38" s="209">
        <v>4720</v>
      </c>
      <c r="B38" s="62" t="s">
        <v>621</v>
      </c>
      <c r="C38" s="221">
        <f t="shared" si="0"/>
        <v>45032</v>
      </c>
      <c r="D38" s="222">
        <v>2884</v>
      </c>
      <c r="E38" s="222">
        <v>33991</v>
      </c>
      <c r="F38" s="222">
        <v>393</v>
      </c>
      <c r="G38" s="222">
        <v>66</v>
      </c>
      <c r="H38" s="222">
        <v>2285</v>
      </c>
      <c r="I38" s="222">
        <v>205</v>
      </c>
      <c r="J38" s="222">
        <v>773</v>
      </c>
      <c r="K38" s="222">
        <v>2708</v>
      </c>
      <c r="L38" s="222">
        <v>1727</v>
      </c>
      <c r="M38" s="534" t="s">
        <v>591</v>
      </c>
      <c r="N38" s="534"/>
    </row>
    <row r="39" spans="1:14" s="46" customFormat="1">
      <c r="A39" s="210">
        <v>4722</v>
      </c>
      <c r="B39" s="94" t="s">
        <v>631</v>
      </c>
      <c r="C39" s="219">
        <f t="shared" si="0"/>
        <v>142416</v>
      </c>
      <c r="D39" s="220">
        <v>2733</v>
      </c>
      <c r="E39" s="220">
        <v>38159</v>
      </c>
      <c r="F39" s="220">
        <v>6826</v>
      </c>
      <c r="G39" s="220">
        <v>85753</v>
      </c>
      <c r="H39" s="220">
        <v>0</v>
      </c>
      <c r="I39" s="220">
        <v>0</v>
      </c>
      <c r="J39" s="220">
        <v>0</v>
      </c>
      <c r="K39" s="220">
        <v>6493</v>
      </c>
      <c r="L39" s="220">
        <v>2452</v>
      </c>
      <c r="M39" s="533" t="s">
        <v>590</v>
      </c>
      <c r="N39" s="533"/>
    </row>
    <row r="40" spans="1:14" s="46" customFormat="1">
      <c r="A40" s="209">
        <v>4723</v>
      </c>
      <c r="B40" s="62" t="s">
        <v>630</v>
      </c>
      <c r="C40" s="221">
        <f t="shared" si="0"/>
        <v>1479</v>
      </c>
      <c r="D40" s="222">
        <v>12</v>
      </c>
      <c r="E40" s="222">
        <v>1456</v>
      </c>
      <c r="F40" s="222">
        <v>0</v>
      </c>
      <c r="G40" s="222">
        <v>0</v>
      </c>
      <c r="H40" s="222">
        <v>6</v>
      </c>
      <c r="I40" s="222">
        <v>0</v>
      </c>
      <c r="J40" s="222">
        <v>0</v>
      </c>
      <c r="K40" s="222">
        <v>0</v>
      </c>
      <c r="L40" s="222">
        <v>5</v>
      </c>
      <c r="M40" s="534" t="s">
        <v>589</v>
      </c>
      <c r="N40" s="534"/>
    </row>
    <row r="41" spans="1:14" s="46" customFormat="1">
      <c r="A41" s="210">
        <v>4724</v>
      </c>
      <c r="B41" s="94" t="s">
        <v>629</v>
      </c>
      <c r="C41" s="219">
        <f t="shared" si="0"/>
        <v>8819</v>
      </c>
      <c r="D41" s="220">
        <v>1944</v>
      </c>
      <c r="E41" s="220">
        <v>4118</v>
      </c>
      <c r="F41" s="220">
        <v>139</v>
      </c>
      <c r="G41" s="220">
        <v>0</v>
      </c>
      <c r="H41" s="220">
        <v>0</v>
      </c>
      <c r="I41" s="220">
        <v>509</v>
      </c>
      <c r="J41" s="220">
        <v>653</v>
      </c>
      <c r="K41" s="220">
        <v>426</v>
      </c>
      <c r="L41" s="220">
        <v>1030</v>
      </c>
      <c r="M41" s="533" t="s">
        <v>588</v>
      </c>
      <c r="N41" s="533"/>
    </row>
    <row r="42" spans="1:14" s="46" customFormat="1">
      <c r="A42" s="209">
        <v>4725</v>
      </c>
      <c r="B42" s="62" t="s">
        <v>628</v>
      </c>
      <c r="C42" s="221">
        <f t="shared" si="0"/>
        <v>1973</v>
      </c>
      <c r="D42" s="222">
        <v>244</v>
      </c>
      <c r="E42" s="222">
        <v>1565</v>
      </c>
      <c r="F42" s="222">
        <v>50</v>
      </c>
      <c r="G42" s="222">
        <v>0</v>
      </c>
      <c r="H42" s="222">
        <v>5</v>
      </c>
      <c r="I42" s="222">
        <v>5</v>
      </c>
      <c r="J42" s="222">
        <v>0</v>
      </c>
      <c r="K42" s="222">
        <v>50</v>
      </c>
      <c r="L42" s="222">
        <v>54</v>
      </c>
      <c r="M42" s="534" t="s">
        <v>587</v>
      </c>
      <c r="N42" s="534"/>
    </row>
    <row r="43" spans="1:14" s="46" customFormat="1">
      <c r="A43" s="210">
        <v>4726</v>
      </c>
      <c r="B43" s="94" t="s">
        <v>544</v>
      </c>
      <c r="C43" s="219">
        <f t="shared" si="0"/>
        <v>39960</v>
      </c>
      <c r="D43" s="220">
        <v>3562</v>
      </c>
      <c r="E43" s="220">
        <v>33511</v>
      </c>
      <c r="F43" s="220">
        <v>1301</v>
      </c>
      <c r="G43" s="220">
        <v>0</v>
      </c>
      <c r="H43" s="220">
        <v>59</v>
      </c>
      <c r="I43" s="220">
        <v>138</v>
      </c>
      <c r="J43" s="220">
        <v>110</v>
      </c>
      <c r="K43" s="220">
        <v>700</v>
      </c>
      <c r="L43" s="220">
        <v>579</v>
      </c>
      <c r="M43" s="533" t="s">
        <v>554</v>
      </c>
      <c r="N43" s="533"/>
    </row>
    <row r="44" spans="1:14" s="46" customFormat="1" ht="19.899999999999999" customHeight="1">
      <c r="A44" s="209">
        <v>4727</v>
      </c>
      <c r="B44" s="62" t="s">
        <v>627</v>
      </c>
      <c r="C44" s="221">
        <f t="shared" si="0"/>
        <v>12789</v>
      </c>
      <c r="D44" s="222">
        <v>1522</v>
      </c>
      <c r="E44" s="222">
        <v>10406</v>
      </c>
      <c r="F44" s="222">
        <v>0</v>
      </c>
      <c r="G44" s="222">
        <v>0</v>
      </c>
      <c r="H44" s="222">
        <v>336</v>
      </c>
      <c r="I44" s="222">
        <v>0</v>
      </c>
      <c r="J44" s="222">
        <v>361</v>
      </c>
      <c r="K44" s="222">
        <v>100</v>
      </c>
      <c r="L44" s="222">
        <v>64</v>
      </c>
      <c r="M44" s="534" t="s">
        <v>586</v>
      </c>
      <c r="N44" s="534"/>
    </row>
    <row r="45" spans="1:14" s="46" customFormat="1" ht="19.5">
      <c r="A45" s="210">
        <v>4728</v>
      </c>
      <c r="B45" s="94" t="s">
        <v>632</v>
      </c>
      <c r="C45" s="219">
        <f t="shared" si="0"/>
        <v>3197</v>
      </c>
      <c r="D45" s="220">
        <v>219</v>
      </c>
      <c r="E45" s="220">
        <v>2810</v>
      </c>
      <c r="F45" s="220">
        <v>0</v>
      </c>
      <c r="G45" s="220">
        <v>0</v>
      </c>
      <c r="H45" s="220">
        <v>85</v>
      </c>
      <c r="I45" s="220">
        <v>0</v>
      </c>
      <c r="J45" s="220">
        <v>0</v>
      </c>
      <c r="K45" s="220">
        <v>0</v>
      </c>
      <c r="L45" s="220">
        <v>83</v>
      </c>
      <c r="M45" s="533" t="s">
        <v>585</v>
      </c>
      <c r="N45" s="533"/>
    </row>
    <row r="46" spans="1:14" s="46" customFormat="1" ht="24.6" customHeight="1">
      <c r="A46" s="209">
        <v>4729</v>
      </c>
      <c r="B46" s="62" t="s">
        <v>641</v>
      </c>
      <c r="C46" s="221">
        <f t="shared" si="0"/>
        <v>9225</v>
      </c>
      <c r="D46" s="222">
        <v>934</v>
      </c>
      <c r="E46" s="222">
        <v>7860</v>
      </c>
      <c r="F46" s="222">
        <v>0</v>
      </c>
      <c r="G46" s="222">
        <v>0</v>
      </c>
      <c r="H46" s="222">
        <v>183</v>
      </c>
      <c r="I46" s="222">
        <v>0</v>
      </c>
      <c r="J46" s="222">
        <v>0</v>
      </c>
      <c r="K46" s="222">
        <v>188</v>
      </c>
      <c r="L46" s="222">
        <v>60</v>
      </c>
      <c r="M46" s="534" t="s">
        <v>643</v>
      </c>
      <c r="N46" s="534"/>
    </row>
    <row r="47" spans="1:14" s="46" customFormat="1">
      <c r="A47" s="210">
        <v>4730</v>
      </c>
      <c r="B47" s="94" t="s">
        <v>626</v>
      </c>
      <c r="C47" s="219">
        <f t="shared" si="0"/>
        <v>189756</v>
      </c>
      <c r="D47" s="220">
        <v>3139</v>
      </c>
      <c r="E47" s="220">
        <v>3405</v>
      </c>
      <c r="F47" s="220">
        <v>13192</v>
      </c>
      <c r="G47" s="220">
        <v>0</v>
      </c>
      <c r="H47" s="220">
        <v>95019</v>
      </c>
      <c r="I47" s="220">
        <v>78</v>
      </c>
      <c r="J47" s="220">
        <v>41914</v>
      </c>
      <c r="K47" s="220">
        <v>5710</v>
      </c>
      <c r="L47" s="220">
        <v>27299</v>
      </c>
      <c r="M47" s="533" t="s">
        <v>584</v>
      </c>
      <c r="N47" s="533"/>
    </row>
    <row r="48" spans="1:14" ht="22.9" customHeight="1">
      <c r="A48" s="209">
        <v>4741</v>
      </c>
      <c r="B48" s="62" t="s">
        <v>633</v>
      </c>
      <c r="C48" s="221">
        <f t="shared" si="0"/>
        <v>118002</v>
      </c>
      <c r="D48" s="222">
        <v>28296</v>
      </c>
      <c r="E48" s="222">
        <v>74830</v>
      </c>
      <c r="F48" s="222">
        <v>1134</v>
      </c>
      <c r="G48" s="222">
        <v>111</v>
      </c>
      <c r="H48" s="222">
        <v>4089</v>
      </c>
      <c r="I48" s="222">
        <v>160</v>
      </c>
      <c r="J48" s="222">
        <v>219</v>
      </c>
      <c r="K48" s="222">
        <v>6016</v>
      </c>
      <c r="L48" s="222">
        <v>3147</v>
      </c>
      <c r="M48" s="534" t="s">
        <v>583</v>
      </c>
      <c r="N48" s="534"/>
    </row>
    <row r="49" spans="1:14" ht="19.5">
      <c r="A49" s="210">
        <v>4742</v>
      </c>
      <c r="B49" s="94" t="s">
        <v>705</v>
      </c>
      <c r="C49" s="219">
        <f t="shared" si="0"/>
        <v>5212</v>
      </c>
      <c r="D49" s="220">
        <v>680</v>
      </c>
      <c r="E49" s="220">
        <v>2516</v>
      </c>
      <c r="F49" s="220">
        <v>30</v>
      </c>
      <c r="G49" s="220">
        <v>15</v>
      </c>
      <c r="H49" s="220">
        <v>1537</v>
      </c>
      <c r="I49" s="220">
        <v>36</v>
      </c>
      <c r="J49" s="220">
        <v>122</v>
      </c>
      <c r="K49" s="220">
        <v>146</v>
      </c>
      <c r="L49" s="220">
        <v>130</v>
      </c>
      <c r="M49" s="533" t="s">
        <v>704</v>
      </c>
      <c r="N49" s="533"/>
    </row>
    <row r="50" spans="1:14" ht="19.899999999999999" customHeight="1">
      <c r="A50" s="209">
        <v>4751</v>
      </c>
      <c r="B50" s="62" t="s">
        <v>625</v>
      </c>
      <c r="C50" s="221">
        <f t="shared" si="0"/>
        <v>493731</v>
      </c>
      <c r="D50" s="222">
        <v>64778</v>
      </c>
      <c r="E50" s="222">
        <v>245531</v>
      </c>
      <c r="F50" s="222">
        <v>165805</v>
      </c>
      <c r="G50" s="222">
        <v>99</v>
      </c>
      <c r="H50" s="222">
        <v>1440</v>
      </c>
      <c r="I50" s="222">
        <v>2268</v>
      </c>
      <c r="J50" s="222">
        <v>3508</v>
      </c>
      <c r="K50" s="222">
        <v>5252</v>
      </c>
      <c r="L50" s="222">
        <v>5050</v>
      </c>
      <c r="M50" s="534" t="s">
        <v>582</v>
      </c>
      <c r="N50" s="534"/>
    </row>
    <row r="51" spans="1:14" ht="39">
      <c r="A51" s="210">
        <v>4752</v>
      </c>
      <c r="B51" s="94" t="s">
        <v>624</v>
      </c>
      <c r="C51" s="219">
        <f t="shared" si="0"/>
        <v>787402</v>
      </c>
      <c r="D51" s="220">
        <v>143486</v>
      </c>
      <c r="E51" s="220">
        <v>452178</v>
      </c>
      <c r="F51" s="220">
        <v>49157</v>
      </c>
      <c r="G51" s="220">
        <v>1695</v>
      </c>
      <c r="H51" s="220">
        <v>30655</v>
      </c>
      <c r="I51" s="220">
        <v>2242</v>
      </c>
      <c r="J51" s="220">
        <v>35383</v>
      </c>
      <c r="K51" s="220">
        <v>43148</v>
      </c>
      <c r="L51" s="220">
        <v>29458</v>
      </c>
      <c r="M51" s="533" t="s">
        <v>581</v>
      </c>
      <c r="N51" s="533"/>
    </row>
    <row r="52" spans="1:14" ht="19.149999999999999" customHeight="1">
      <c r="A52" s="209">
        <v>4753</v>
      </c>
      <c r="B52" s="62" t="s">
        <v>623</v>
      </c>
      <c r="C52" s="221">
        <f t="shared" si="0"/>
        <v>49439</v>
      </c>
      <c r="D52" s="222">
        <v>2091</v>
      </c>
      <c r="E52" s="222">
        <v>34713</v>
      </c>
      <c r="F52" s="222">
        <v>6773</v>
      </c>
      <c r="G52" s="222">
        <v>1442</v>
      </c>
      <c r="H52" s="222">
        <v>444</v>
      </c>
      <c r="I52" s="222">
        <v>179</v>
      </c>
      <c r="J52" s="222">
        <v>279</v>
      </c>
      <c r="K52" s="222">
        <v>1380</v>
      </c>
      <c r="L52" s="222">
        <v>2138</v>
      </c>
      <c r="M52" s="534" t="s">
        <v>580</v>
      </c>
      <c r="N52" s="534"/>
    </row>
    <row r="53" spans="1:14">
      <c r="A53" s="210">
        <v>4754</v>
      </c>
      <c r="B53" s="94" t="s">
        <v>545</v>
      </c>
      <c r="C53" s="219">
        <f t="shared" si="0"/>
        <v>413600</v>
      </c>
      <c r="D53" s="220">
        <v>98894</v>
      </c>
      <c r="E53" s="220">
        <v>261011</v>
      </c>
      <c r="F53" s="220">
        <v>4340</v>
      </c>
      <c r="G53" s="220">
        <v>1118</v>
      </c>
      <c r="H53" s="220">
        <v>3747</v>
      </c>
      <c r="I53" s="220">
        <v>17292</v>
      </c>
      <c r="J53" s="220">
        <v>9734</v>
      </c>
      <c r="K53" s="220">
        <v>8310</v>
      </c>
      <c r="L53" s="220">
        <v>9154</v>
      </c>
      <c r="M53" s="533" t="s">
        <v>555</v>
      </c>
      <c r="N53" s="533"/>
    </row>
    <row r="54" spans="1:14" ht="22.9" customHeight="1">
      <c r="A54" s="209">
        <v>4755</v>
      </c>
      <c r="B54" s="62" t="s">
        <v>640</v>
      </c>
      <c r="C54" s="221">
        <f t="shared" si="0"/>
        <v>201525</v>
      </c>
      <c r="D54" s="222">
        <v>23906</v>
      </c>
      <c r="E54" s="222">
        <v>147972</v>
      </c>
      <c r="F54" s="222">
        <v>1377</v>
      </c>
      <c r="G54" s="222">
        <v>313</v>
      </c>
      <c r="H54" s="222">
        <v>9427</v>
      </c>
      <c r="I54" s="222">
        <v>0</v>
      </c>
      <c r="J54" s="222">
        <v>1329</v>
      </c>
      <c r="K54" s="222">
        <v>7064</v>
      </c>
      <c r="L54" s="222">
        <v>10137</v>
      </c>
      <c r="M54" s="534" t="s">
        <v>579</v>
      </c>
      <c r="N54" s="534"/>
    </row>
    <row r="55" spans="1:14" ht="19.899999999999999" customHeight="1">
      <c r="A55" s="210">
        <v>4756</v>
      </c>
      <c r="B55" s="94" t="s">
        <v>634</v>
      </c>
      <c r="C55" s="219">
        <f t="shared" si="0"/>
        <v>4342</v>
      </c>
      <c r="D55" s="220">
        <v>1133</v>
      </c>
      <c r="E55" s="220">
        <v>3075</v>
      </c>
      <c r="F55" s="220">
        <v>3</v>
      </c>
      <c r="G55" s="220">
        <v>0</v>
      </c>
      <c r="H55" s="220">
        <v>0</v>
      </c>
      <c r="I55" s="220">
        <v>0</v>
      </c>
      <c r="J55" s="220">
        <v>0</v>
      </c>
      <c r="K55" s="220">
        <v>23</v>
      </c>
      <c r="L55" s="220">
        <v>108</v>
      </c>
      <c r="M55" s="533" t="s">
        <v>578</v>
      </c>
      <c r="N55" s="533"/>
    </row>
    <row r="56" spans="1:14" ht="19.149999999999999" customHeight="1">
      <c r="A56" s="209">
        <v>4761</v>
      </c>
      <c r="B56" s="62" t="s">
        <v>635</v>
      </c>
      <c r="C56" s="221">
        <f t="shared" si="0"/>
        <v>88707</v>
      </c>
      <c r="D56" s="222">
        <v>7277</v>
      </c>
      <c r="E56" s="222">
        <v>76252</v>
      </c>
      <c r="F56" s="222">
        <v>959</v>
      </c>
      <c r="G56" s="222">
        <v>178</v>
      </c>
      <c r="H56" s="222">
        <v>596</v>
      </c>
      <c r="I56" s="222">
        <v>23</v>
      </c>
      <c r="J56" s="222">
        <v>293</v>
      </c>
      <c r="K56" s="222">
        <v>1642</v>
      </c>
      <c r="L56" s="222">
        <v>1487</v>
      </c>
      <c r="M56" s="534" t="s">
        <v>577</v>
      </c>
      <c r="N56" s="534"/>
    </row>
    <row r="57" spans="1:14" ht="19.149999999999999" customHeight="1">
      <c r="A57" s="210">
        <v>4762</v>
      </c>
      <c r="B57" s="94" t="s">
        <v>636</v>
      </c>
      <c r="C57" s="219">
        <f t="shared" ref="C57" si="1">SUM(D57:L57)</f>
        <v>6616</v>
      </c>
      <c r="D57" s="220">
        <v>46</v>
      </c>
      <c r="E57" s="220">
        <v>6570</v>
      </c>
      <c r="F57" s="220">
        <v>0</v>
      </c>
      <c r="G57" s="220">
        <v>0</v>
      </c>
      <c r="H57" s="220">
        <v>0</v>
      </c>
      <c r="I57" s="220">
        <v>0</v>
      </c>
      <c r="J57" s="220">
        <v>0</v>
      </c>
      <c r="K57" s="220">
        <v>0</v>
      </c>
      <c r="L57" s="220">
        <v>0</v>
      </c>
      <c r="M57" s="533" t="s">
        <v>576</v>
      </c>
      <c r="N57" s="533"/>
    </row>
    <row r="58" spans="1:14" ht="29.25">
      <c r="A58" s="209">
        <v>4763</v>
      </c>
      <c r="B58" s="62" t="s">
        <v>637</v>
      </c>
      <c r="C58" s="221">
        <f t="shared" si="0"/>
        <v>102734</v>
      </c>
      <c r="D58" s="222">
        <v>4833</v>
      </c>
      <c r="E58" s="222">
        <v>90908</v>
      </c>
      <c r="F58" s="222">
        <v>0</v>
      </c>
      <c r="G58" s="222">
        <v>0</v>
      </c>
      <c r="H58" s="222">
        <v>556</v>
      </c>
      <c r="I58" s="222">
        <v>0</v>
      </c>
      <c r="J58" s="222">
        <v>107</v>
      </c>
      <c r="K58" s="222">
        <v>582</v>
      </c>
      <c r="L58" s="222">
        <v>5748</v>
      </c>
      <c r="M58" s="534" t="s">
        <v>575</v>
      </c>
      <c r="N58" s="534"/>
    </row>
    <row r="59" spans="1:14">
      <c r="A59" s="211">
        <v>4764</v>
      </c>
      <c r="B59" s="207" t="s">
        <v>622</v>
      </c>
      <c r="C59" s="101">
        <f t="shared" si="0"/>
        <v>29076</v>
      </c>
      <c r="D59" s="223">
        <v>2298</v>
      </c>
      <c r="E59" s="223">
        <v>24446</v>
      </c>
      <c r="F59" s="223">
        <v>0</v>
      </c>
      <c r="G59" s="223">
        <v>68</v>
      </c>
      <c r="H59" s="223">
        <v>284</v>
      </c>
      <c r="I59" s="223">
        <v>0</v>
      </c>
      <c r="J59" s="223">
        <v>12</v>
      </c>
      <c r="K59" s="223">
        <v>578</v>
      </c>
      <c r="L59" s="223">
        <v>1390</v>
      </c>
      <c r="M59" s="542" t="s">
        <v>574</v>
      </c>
      <c r="N59" s="542"/>
    </row>
    <row r="60" spans="1:14" ht="24.6" customHeight="1">
      <c r="A60" s="209">
        <v>4771</v>
      </c>
      <c r="B60" s="62" t="s">
        <v>638</v>
      </c>
      <c r="C60" s="221">
        <f t="shared" si="0"/>
        <v>581527</v>
      </c>
      <c r="D60" s="222">
        <v>113893</v>
      </c>
      <c r="E60" s="222">
        <v>408394</v>
      </c>
      <c r="F60" s="222">
        <v>7466</v>
      </c>
      <c r="G60" s="222">
        <v>205</v>
      </c>
      <c r="H60" s="222">
        <v>6489</v>
      </c>
      <c r="I60" s="222">
        <v>31471</v>
      </c>
      <c r="J60" s="222">
        <v>2670</v>
      </c>
      <c r="K60" s="222">
        <v>3805</v>
      </c>
      <c r="L60" s="222">
        <v>7134</v>
      </c>
      <c r="M60" s="534" t="s">
        <v>573</v>
      </c>
      <c r="N60" s="534"/>
    </row>
    <row r="61" spans="1:14" ht="19.149999999999999" customHeight="1">
      <c r="A61" s="210">
        <v>4772</v>
      </c>
      <c r="B61" s="94" t="s">
        <v>639</v>
      </c>
      <c r="C61" s="219">
        <f t="shared" si="0"/>
        <v>217458</v>
      </c>
      <c r="D61" s="220">
        <v>50525</v>
      </c>
      <c r="E61" s="220">
        <v>150660</v>
      </c>
      <c r="F61" s="220">
        <v>2518</v>
      </c>
      <c r="G61" s="220">
        <v>0</v>
      </c>
      <c r="H61" s="220">
        <v>4038</v>
      </c>
      <c r="I61" s="220">
        <v>549</v>
      </c>
      <c r="J61" s="220">
        <v>488</v>
      </c>
      <c r="K61" s="220">
        <v>5009</v>
      </c>
      <c r="L61" s="220">
        <v>3671</v>
      </c>
      <c r="M61" s="533" t="s">
        <v>572</v>
      </c>
      <c r="N61" s="533"/>
    </row>
    <row r="62" spans="1:14" ht="24.6" customHeight="1">
      <c r="A62" s="209">
        <v>4774</v>
      </c>
      <c r="B62" s="62" t="s">
        <v>546</v>
      </c>
      <c r="C62" s="221">
        <f t="shared" si="0"/>
        <v>4159</v>
      </c>
      <c r="D62" s="222">
        <v>1686</v>
      </c>
      <c r="E62" s="222">
        <v>2347</v>
      </c>
      <c r="F62" s="222">
        <v>20</v>
      </c>
      <c r="G62" s="222">
        <v>0</v>
      </c>
      <c r="H62" s="222">
        <v>7</v>
      </c>
      <c r="I62" s="222">
        <v>0</v>
      </c>
      <c r="J62" s="222">
        <v>16</v>
      </c>
      <c r="K62" s="222">
        <v>67</v>
      </c>
      <c r="L62" s="222">
        <v>16</v>
      </c>
      <c r="M62" s="534" t="s">
        <v>556</v>
      </c>
      <c r="N62" s="534"/>
    </row>
    <row r="63" spans="1:14" ht="24.6" customHeight="1">
      <c r="A63" s="210">
        <v>4775</v>
      </c>
      <c r="B63" s="94" t="s">
        <v>568</v>
      </c>
      <c r="C63" s="219">
        <f t="shared" si="0"/>
        <v>236787</v>
      </c>
      <c r="D63" s="220">
        <v>57002</v>
      </c>
      <c r="E63" s="220">
        <v>158118</v>
      </c>
      <c r="F63" s="220">
        <v>1273</v>
      </c>
      <c r="G63" s="220">
        <v>160</v>
      </c>
      <c r="H63" s="220">
        <v>5865</v>
      </c>
      <c r="I63" s="220">
        <v>3</v>
      </c>
      <c r="J63" s="220">
        <v>1925</v>
      </c>
      <c r="K63" s="220">
        <v>3157</v>
      </c>
      <c r="L63" s="220">
        <v>9284</v>
      </c>
      <c r="M63" s="533" t="s">
        <v>571</v>
      </c>
      <c r="N63" s="533"/>
    </row>
    <row r="64" spans="1:14" ht="29.25">
      <c r="A64" s="209">
        <v>4776</v>
      </c>
      <c r="B64" s="62" t="s">
        <v>567</v>
      </c>
      <c r="C64" s="221">
        <f t="shared" si="0"/>
        <v>44200</v>
      </c>
      <c r="D64" s="222">
        <v>3447</v>
      </c>
      <c r="E64" s="222">
        <v>21854</v>
      </c>
      <c r="F64" s="222">
        <v>3411</v>
      </c>
      <c r="G64" s="222">
        <v>356</v>
      </c>
      <c r="H64" s="222">
        <v>1837</v>
      </c>
      <c r="I64" s="222">
        <v>59</v>
      </c>
      <c r="J64" s="222">
        <v>1408</v>
      </c>
      <c r="K64" s="222">
        <v>3343</v>
      </c>
      <c r="L64" s="222">
        <v>8485</v>
      </c>
      <c r="M64" s="534" t="s">
        <v>570</v>
      </c>
      <c r="N64" s="534"/>
    </row>
    <row r="65" spans="1:14" ht="25.15" customHeight="1">
      <c r="A65" s="210">
        <v>4777</v>
      </c>
      <c r="B65" s="94" t="s">
        <v>566</v>
      </c>
      <c r="C65" s="219">
        <f t="shared" si="0"/>
        <v>2874</v>
      </c>
      <c r="D65" s="220">
        <v>1156</v>
      </c>
      <c r="E65" s="220">
        <v>894</v>
      </c>
      <c r="F65" s="220">
        <v>0</v>
      </c>
      <c r="G65" s="220">
        <v>0</v>
      </c>
      <c r="H65" s="220">
        <v>385</v>
      </c>
      <c r="I65" s="220">
        <v>0</v>
      </c>
      <c r="J65" s="220">
        <v>36</v>
      </c>
      <c r="K65" s="220">
        <v>361</v>
      </c>
      <c r="L65" s="220">
        <v>42</v>
      </c>
      <c r="M65" s="533" t="s">
        <v>569</v>
      </c>
      <c r="N65" s="533"/>
    </row>
    <row r="66" spans="1:14" ht="25.15" customHeight="1">
      <c r="A66" s="209">
        <v>4778</v>
      </c>
      <c r="B66" s="62" t="s">
        <v>725</v>
      </c>
      <c r="C66" s="221">
        <f t="shared" ref="C66" si="2">SUM(D66:L66)</f>
        <v>908</v>
      </c>
      <c r="D66" s="222">
        <v>31</v>
      </c>
      <c r="E66" s="222">
        <v>877</v>
      </c>
      <c r="F66" s="222">
        <v>0</v>
      </c>
      <c r="G66" s="222">
        <v>0</v>
      </c>
      <c r="H66" s="222">
        <v>0</v>
      </c>
      <c r="I66" s="222">
        <v>0</v>
      </c>
      <c r="J66" s="222">
        <v>0</v>
      </c>
      <c r="K66" s="222">
        <v>0</v>
      </c>
      <c r="L66" s="222">
        <v>0</v>
      </c>
      <c r="M66" s="534" t="s">
        <v>726</v>
      </c>
      <c r="N66" s="534"/>
    </row>
    <row r="67" spans="1:14" ht="28.15" customHeight="1">
      <c r="A67" s="210">
        <v>4779</v>
      </c>
      <c r="B67" s="94" t="s">
        <v>565</v>
      </c>
      <c r="C67" s="219">
        <f t="shared" si="0"/>
        <v>137809</v>
      </c>
      <c r="D67" s="220">
        <v>18031</v>
      </c>
      <c r="E67" s="220">
        <v>105779</v>
      </c>
      <c r="F67" s="220">
        <v>1527</v>
      </c>
      <c r="G67" s="220">
        <v>0</v>
      </c>
      <c r="H67" s="220">
        <v>1864</v>
      </c>
      <c r="I67" s="220">
        <v>3557</v>
      </c>
      <c r="J67" s="220">
        <v>1051</v>
      </c>
      <c r="K67" s="220">
        <v>2485</v>
      </c>
      <c r="L67" s="220">
        <v>3515</v>
      </c>
      <c r="M67" s="533" t="s">
        <v>642</v>
      </c>
      <c r="N67" s="533"/>
    </row>
    <row r="68" spans="1:14" ht="18.75" customHeight="1">
      <c r="A68" s="209">
        <v>4789</v>
      </c>
      <c r="B68" s="62" t="s">
        <v>728</v>
      </c>
      <c r="C68" s="221">
        <f t="shared" si="0"/>
        <v>3493</v>
      </c>
      <c r="D68" s="222">
        <v>390</v>
      </c>
      <c r="E68" s="222">
        <v>1999</v>
      </c>
      <c r="F68" s="222">
        <v>147</v>
      </c>
      <c r="G68" s="222">
        <v>0</v>
      </c>
      <c r="H68" s="222">
        <v>957</v>
      </c>
      <c r="I68" s="222">
        <v>0</v>
      </c>
      <c r="J68" s="222">
        <v>0</v>
      </c>
      <c r="K68" s="222">
        <v>0</v>
      </c>
      <c r="L68" s="222">
        <v>0</v>
      </c>
      <c r="M68" s="534" t="s">
        <v>727</v>
      </c>
      <c r="N68" s="534"/>
    </row>
    <row r="69" spans="1:14" ht="33.6" customHeight="1">
      <c r="A69" s="494" t="s">
        <v>207</v>
      </c>
      <c r="B69" s="494"/>
      <c r="C69" s="428">
        <f t="shared" si="0"/>
        <v>7542390</v>
      </c>
      <c r="D69" s="428">
        <f t="shared" ref="D69:I69" si="3">SUM(D10:D68)</f>
        <v>1692857</v>
      </c>
      <c r="E69" s="428">
        <f t="shared" si="3"/>
        <v>4366653</v>
      </c>
      <c r="F69" s="428">
        <f t="shared" si="3"/>
        <v>318043</v>
      </c>
      <c r="G69" s="428">
        <f t="shared" si="3"/>
        <v>110049</v>
      </c>
      <c r="H69" s="428">
        <f t="shared" si="3"/>
        <v>260824</v>
      </c>
      <c r="I69" s="428">
        <f t="shared" si="3"/>
        <v>147167</v>
      </c>
      <c r="J69" s="428">
        <f>SUM(J10:J68)</f>
        <v>161996</v>
      </c>
      <c r="K69" s="428">
        <f t="shared" ref="K69" si="4">SUM(K10:K68)</f>
        <v>202325</v>
      </c>
      <c r="L69" s="428">
        <f>SUM(L10:L68)</f>
        <v>282476</v>
      </c>
      <c r="M69" s="495" t="s">
        <v>204</v>
      </c>
      <c r="N69" s="495"/>
    </row>
    <row r="70" spans="1:14" ht="18.75" customHeight="1">
      <c r="A70" s="7"/>
    </row>
    <row r="71" spans="1:14" ht="18.75" customHeight="1">
      <c r="A71" s="7"/>
    </row>
    <row r="72" spans="1:14" ht="18.75" customHeight="1">
      <c r="A72" s="7"/>
      <c r="B72" s="440"/>
      <c r="C72" s="440"/>
      <c r="D72" s="440"/>
      <c r="E72" s="440"/>
      <c r="F72" s="440"/>
      <c r="G72" s="440"/>
      <c r="H72" s="440"/>
      <c r="I72" s="440"/>
    </row>
    <row r="73" spans="1:14" ht="18.75" customHeight="1">
      <c r="A73" s="7"/>
    </row>
    <row r="74" spans="1:14" ht="18.75" customHeight="1">
      <c r="A74" s="7"/>
    </row>
    <row r="75" spans="1:14" ht="18.75" customHeight="1">
      <c r="A75" s="7"/>
    </row>
    <row r="76" spans="1:14" ht="18.75" customHeight="1">
      <c r="A76" s="7"/>
    </row>
    <row r="77" spans="1:14" ht="18.75" customHeight="1">
      <c r="A77" s="7"/>
    </row>
    <row r="78" spans="1:14" ht="18.75" customHeight="1">
      <c r="A78" s="7"/>
    </row>
    <row r="79" spans="1:14" ht="18.75" customHeight="1">
      <c r="A79" s="7"/>
    </row>
    <row r="80" spans="1:14" ht="18.75" customHeight="1">
      <c r="A80" s="7"/>
    </row>
    <row r="81" spans="1:1" ht="18.75" customHeight="1">
      <c r="A81" s="7"/>
    </row>
    <row r="82" spans="1:1" ht="18.75" customHeight="1">
      <c r="A82" s="7"/>
    </row>
    <row r="83" spans="1:1" ht="18.75" customHeight="1">
      <c r="A83" s="7"/>
    </row>
    <row r="84" spans="1:1" ht="18.75" customHeight="1">
      <c r="A84" s="7"/>
    </row>
    <row r="85" spans="1:1" ht="18.75" customHeight="1">
      <c r="A85" s="7"/>
    </row>
    <row r="86" spans="1:1">
      <c r="A86" s="7"/>
    </row>
    <row r="87" spans="1:1">
      <c r="A87" s="7"/>
    </row>
    <row r="88" spans="1:1">
      <c r="A88" s="7"/>
    </row>
    <row r="89" spans="1:1">
      <c r="A89" s="7"/>
    </row>
    <row r="90" spans="1:1">
      <c r="A90" s="7"/>
    </row>
  </sheetData>
  <mergeCells count="91">
    <mergeCell ref="M31:N31"/>
    <mergeCell ref="M68:N68"/>
    <mergeCell ref="A69:B69"/>
    <mergeCell ref="M69:N69"/>
    <mergeCell ref="M66:N66"/>
    <mergeCell ref="M57:N57"/>
    <mergeCell ref="M61:N61"/>
    <mergeCell ref="M67:N67"/>
    <mergeCell ref="M59:N59"/>
    <mergeCell ref="M60:N60"/>
    <mergeCell ref="M54:N54"/>
    <mergeCell ref="M55:N55"/>
    <mergeCell ref="M56:N56"/>
    <mergeCell ref="M47:N47"/>
    <mergeCell ref="M34:N34"/>
    <mergeCell ref="M46:N46"/>
    <mergeCell ref="M64:N64"/>
    <mergeCell ref="M65:N65"/>
    <mergeCell ref="M62:N62"/>
    <mergeCell ref="M63:N63"/>
    <mergeCell ref="M48:N48"/>
    <mergeCell ref="M49:N49"/>
    <mergeCell ref="M50:N50"/>
    <mergeCell ref="M51:N51"/>
    <mergeCell ref="M52:N52"/>
    <mergeCell ref="M53:N53"/>
    <mergeCell ref="M58:N58"/>
    <mergeCell ref="AA3:AN3"/>
    <mergeCell ref="AO3:BB3"/>
    <mergeCell ref="M7:N7"/>
    <mergeCell ref="M25:N25"/>
    <mergeCell ref="M26:N26"/>
    <mergeCell ref="M14:N14"/>
    <mergeCell ref="M18:N18"/>
    <mergeCell ref="M19:N19"/>
    <mergeCell ref="M16:N16"/>
    <mergeCell ref="M23:N23"/>
    <mergeCell ref="O3:Z3"/>
    <mergeCell ref="M22:N22"/>
    <mergeCell ref="A1:N1"/>
    <mergeCell ref="M32:N32"/>
    <mergeCell ref="A5:N5"/>
    <mergeCell ref="A2:N2"/>
    <mergeCell ref="A3:N3"/>
    <mergeCell ref="M17:N17"/>
    <mergeCell ref="M10:N10"/>
    <mergeCell ref="M11:N11"/>
    <mergeCell ref="M12:N12"/>
    <mergeCell ref="M13:N13"/>
    <mergeCell ref="M20:N20"/>
    <mergeCell ref="M21:N21"/>
    <mergeCell ref="M15:N15"/>
    <mergeCell ref="M29:N29"/>
    <mergeCell ref="A4:N4"/>
    <mergeCell ref="A7:B7"/>
    <mergeCell ref="A8:A9"/>
    <mergeCell ref="B8:B9"/>
    <mergeCell ref="A6:N6"/>
    <mergeCell ref="M8:N9"/>
    <mergeCell ref="C7:L7"/>
    <mergeCell ref="BC3:BP3"/>
    <mergeCell ref="IQ3:IT3"/>
    <mergeCell ref="CS3:DF3"/>
    <mergeCell ref="DG3:DT3"/>
    <mergeCell ref="DU3:EH3"/>
    <mergeCell ref="EI3:EV3"/>
    <mergeCell ref="HO3:IB3"/>
    <mergeCell ref="IC3:IP3"/>
    <mergeCell ref="EW3:FJ3"/>
    <mergeCell ref="FK3:FX3"/>
    <mergeCell ref="FY3:GL3"/>
    <mergeCell ref="GM3:GZ3"/>
    <mergeCell ref="HA3:HN3"/>
    <mergeCell ref="BQ3:CD3"/>
    <mergeCell ref="CE3:CR3"/>
    <mergeCell ref="M36:N36"/>
    <mergeCell ref="M40:N40"/>
    <mergeCell ref="M35:N35"/>
    <mergeCell ref="M24:N24"/>
    <mergeCell ref="M45:N45"/>
    <mergeCell ref="M37:N37"/>
    <mergeCell ref="M38:N38"/>
    <mergeCell ref="M41:N41"/>
    <mergeCell ref="M43:N43"/>
    <mergeCell ref="M44:N44"/>
    <mergeCell ref="M39:N39"/>
    <mergeCell ref="M42:N42"/>
    <mergeCell ref="M33:N33"/>
    <mergeCell ref="M28:N28"/>
    <mergeCell ref="M30:N30"/>
    <mergeCell ref="M27:N27"/>
  </mergeCells>
  <phoneticPr fontId="18" type="noConversion"/>
  <printOptions horizontalCentered="1"/>
  <pageMargins left="0" right="0" top="0.19685039370078741" bottom="0" header="0.31496062992125984" footer="0.31496062992125984"/>
  <pageSetup paperSize="9" scale="75" orientation="landscape" r:id="rId1"/>
  <headerFooter alignWithMargins="0"/>
  <rowBreaks count="2" manualBreakCount="2">
    <brk id="35" max="13" man="1"/>
    <brk id="59" max="13" man="1"/>
  </rowBreaks>
  <ignoredErrors>
    <ignoredError sqref="C66" formula="1"/>
  </ignoredError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P53"/>
  <sheetViews>
    <sheetView tabSelected="1" view="pageBreakPreview" zoomScale="80" zoomScaleSheetLayoutView="80" workbookViewId="0">
      <selection activeCell="H45" sqref="H45"/>
    </sheetView>
  </sheetViews>
  <sheetFormatPr defaultColWidth="9.125" defaultRowHeight="14.25"/>
  <cols>
    <col min="1" max="1" width="20.625" style="14" customWidth="1"/>
    <col min="2" max="2" width="22.5" style="14" customWidth="1"/>
    <col min="3" max="3" width="9.375" style="7" customWidth="1"/>
    <col min="4" max="6" width="8.625" style="7" customWidth="1"/>
    <col min="7" max="7" width="9.75" style="7" customWidth="1"/>
    <col min="8" max="9" width="8.625" style="7" customWidth="1"/>
    <col min="10" max="10" width="23.625" style="7" customWidth="1"/>
    <col min="11" max="11" width="20.625" style="7" customWidth="1"/>
    <col min="12" max="12" width="35.75" style="7" customWidth="1"/>
    <col min="13" max="13" width="12.75" style="7" customWidth="1"/>
    <col min="14" max="16384" width="9.125" style="7"/>
  </cols>
  <sheetData>
    <row r="1" spans="1:13" s="3" customFormat="1" ht="47.25" customHeight="1">
      <c r="A1" s="514"/>
      <c r="B1" s="514"/>
      <c r="C1" s="514"/>
      <c r="D1" s="514"/>
      <c r="E1" s="514"/>
      <c r="F1" s="514"/>
      <c r="G1" s="514"/>
      <c r="H1" s="514"/>
      <c r="I1" s="514"/>
      <c r="J1" s="514"/>
      <c r="K1" s="514"/>
      <c r="L1" s="6"/>
      <c r="M1" s="6"/>
    </row>
    <row r="2" spans="1:13" ht="16.5" customHeight="1">
      <c r="A2" s="515" t="s">
        <v>80</v>
      </c>
      <c r="B2" s="515"/>
      <c r="C2" s="515"/>
      <c r="D2" s="515"/>
      <c r="E2" s="515"/>
      <c r="F2" s="515"/>
      <c r="G2" s="515"/>
      <c r="H2" s="515"/>
      <c r="I2" s="515"/>
      <c r="J2" s="515"/>
      <c r="K2" s="515"/>
    </row>
    <row r="3" spans="1:13" ht="15.75" customHeight="1">
      <c r="A3" s="515" t="s">
        <v>49</v>
      </c>
      <c r="B3" s="515"/>
      <c r="C3" s="515"/>
      <c r="D3" s="515"/>
      <c r="E3" s="515"/>
      <c r="F3" s="515"/>
      <c r="G3" s="515"/>
      <c r="H3" s="515"/>
      <c r="I3" s="515"/>
      <c r="J3" s="515"/>
      <c r="K3" s="515"/>
    </row>
    <row r="4" spans="1:13" ht="15.75" customHeight="1">
      <c r="A4" s="496" t="s">
        <v>81</v>
      </c>
      <c r="B4" s="496"/>
      <c r="C4" s="496"/>
      <c r="D4" s="496"/>
      <c r="E4" s="496"/>
      <c r="F4" s="496"/>
      <c r="G4" s="496"/>
      <c r="H4" s="496"/>
      <c r="I4" s="496"/>
      <c r="J4" s="496"/>
      <c r="K4" s="496"/>
    </row>
    <row r="5" spans="1:13" ht="15.75" customHeight="1">
      <c r="A5" s="496" t="s">
        <v>82</v>
      </c>
      <c r="B5" s="496"/>
      <c r="C5" s="496"/>
      <c r="D5" s="496"/>
      <c r="E5" s="496"/>
      <c r="F5" s="496"/>
      <c r="G5" s="496"/>
      <c r="H5" s="496"/>
      <c r="I5" s="496"/>
      <c r="J5" s="496"/>
      <c r="K5" s="496"/>
    </row>
    <row r="6" spans="1:13" ht="18.75" customHeight="1">
      <c r="A6" s="71" t="s">
        <v>696</v>
      </c>
      <c r="B6" s="71"/>
      <c r="C6" s="498">
        <v>2018</v>
      </c>
      <c r="D6" s="498"/>
      <c r="E6" s="498"/>
      <c r="F6" s="498"/>
      <c r="G6" s="498"/>
      <c r="H6" s="498"/>
      <c r="I6" s="498"/>
      <c r="J6" s="64"/>
      <c r="K6" s="64" t="s">
        <v>125</v>
      </c>
    </row>
    <row r="7" spans="1:13" customFormat="1" ht="24.75" customHeight="1">
      <c r="A7" s="573" t="s">
        <v>210</v>
      </c>
      <c r="B7" s="573"/>
      <c r="C7" s="545" t="s">
        <v>84</v>
      </c>
      <c r="D7" s="545"/>
      <c r="E7" s="545" t="s">
        <v>85</v>
      </c>
      <c r="F7" s="545"/>
      <c r="G7" s="545" t="s">
        <v>449</v>
      </c>
      <c r="H7" s="545"/>
      <c r="I7" s="545"/>
      <c r="J7" s="576" t="s">
        <v>375</v>
      </c>
      <c r="K7" s="576"/>
    </row>
    <row r="8" spans="1:13" customFormat="1" ht="13.9" customHeight="1">
      <c r="A8" s="574"/>
      <c r="B8" s="574"/>
      <c r="C8" s="511" t="s">
        <v>87</v>
      </c>
      <c r="D8" s="511"/>
      <c r="E8" s="579" t="s">
        <v>126</v>
      </c>
      <c r="F8" s="579"/>
      <c r="G8" s="511" t="s">
        <v>88</v>
      </c>
      <c r="H8" s="511"/>
      <c r="I8" s="511"/>
      <c r="J8" s="577"/>
      <c r="K8" s="577"/>
    </row>
    <row r="9" spans="1:13" customFormat="1" ht="21" customHeight="1">
      <c r="A9" s="574"/>
      <c r="B9" s="574"/>
      <c r="C9" s="171" t="s">
        <v>89</v>
      </c>
      <c r="D9" s="171" t="s">
        <v>90</v>
      </c>
      <c r="E9" s="171" t="s">
        <v>192</v>
      </c>
      <c r="F9" s="171" t="s">
        <v>91</v>
      </c>
      <c r="G9" s="171" t="s">
        <v>204</v>
      </c>
      <c r="H9" s="171" t="s">
        <v>92</v>
      </c>
      <c r="I9" s="171" t="s">
        <v>93</v>
      </c>
      <c r="J9" s="577"/>
      <c r="K9" s="577"/>
    </row>
    <row r="10" spans="1:13" customFormat="1" ht="24.75" customHeight="1">
      <c r="A10" s="575"/>
      <c r="B10" s="575"/>
      <c r="C10" s="172" t="s">
        <v>94</v>
      </c>
      <c r="D10" s="172" t="s">
        <v>95</v>
      </c>
      <c r="E10" s="172" t="s">
        <v>96</v>
      </c>
      <c r="F10" s="172" t="s">
        <v>97</v>
      </c>
      <c r="G10" s="172" t="s">
        <v>207</v>
      </c>
      <c r="H10" s="172" t="s">
        <v>98</v>
      </c>
      <c r="I10" s="172" t="s">
        <v>99</v>
      </c>
      <c r="J10" s="578"/>
      <c r="K10" s="578"/>
    </row>
    <row r="11" spans="1:13" customFormat="1" ht="21" customHeight="1" thickBot="1">
      <c r="A11" s="665" t="s">
        <v>321</v>
      </c>
      <c r="B11" s="665"/>
      <c r="C11" s="272">
        <v>8958599</v>
      </c>
      <c r="D11" s="272">
        <v>6093439</v>
      </c>
      <c r="E11" s="272">
        <v>3220918</v>
      </c>
      <c r="F11" s="272">
        <v>2865047</v>
      </c>
      <c r="G11" s="346">
        <f t="shared" ref="G11:G28" si="0">I11+H11</f>
        <v>12139356</v>
      </c>
      <c r="H11" s="272">
        <v>10620300</v>
      </c>
      <c r="I11" s="272">
        <v>1519056</v>
      </c>
      <c r="J11" s="512" t="s">
        <v>301</v>
      </c>
      <c r="K11" s="512"/>
    </row>
    <row r="12" spans="1:13" customFormat="1" ht="21" customHeight="1" thickBot="1">
      <c r="A12" s="550" t="s">
        <v>322</v>
      </c>
      <c r="B12" s="550"/>
      <c r="C12" s="273">
        <v>89606</v>
      </c>
      <c r="D12" s="273">
        <v>439832</v>
      </c>
      <c r="E12" s="273">
        <v>29719282</v>
      </c>
      <c r="F12" s="273">
        <v>1220</v>
      </c>
      <c r="G12" s="347">
        <f t="shared" si="0"/>
        <v>29055000</v>
      </c>
      <c r="H12" s="273">
        <v>158087</v>
      </c>
      <c r="I12" s="273">
        <v>28896913</v>
      </c>
      <c r="J12" s="513" t="s">
        <v>323</v>
      </c>
      <c r="K12" s="513"/>
    </row>
    <row r="13" spans="1:13" customFormat="1" ht="21" customHeight="1" thickBot="1">
      <c r="A13" s="721" t="s">
        <v>324</v>
      </c>
      <c r="B13" s="721"/>
      <c r="C13" s="83">
        <v>5943579</v>
      </c>
      <c r="D13" s="83">
        <v>11521266</v>
      </c>
      <c r="E13" s="83">
        <v>3603035</v>
      </c>
      <c r="F13" s="83">
        <v>3554712</v>
      </c>
      <c r="G13" s="82">
        <f t="shared" si="0"/>
        <v>13630552</v>
      </c>
      <c r="H13" s="83">
        <v>8538127</v>
      </c>
      <c r="I13" s="83">
        <v>5092425</v>
      </c>
      <c r="J13" s="722" t="s">
        <v>304</v>
      </c>
      <c r="K13" s="722"/>
    </row>
    <row r="14" spans="1:13" customFormat="1" ht="31.5" customHeight="1" thickBot="1">
      <c r="A14" s="550" t="s">
        <v>325</v>
      </c>
      <c r="B14" s="550"/>
      <c r="C14" s="273">
        <v>15442174</v>
      </c>
      <c r="D14" s="273">
        <v>1602561</v>
      </c>
      <c r="E14" s="273">
        <v>1747591</v>
      </c>
      <c r="F14" s="273">
        <v>1609848</v>
      </c>
      <c r="G14" s="347">
        <f t="shared" si="0"/>
        <v>12165320</v>
      </c>
      <c r="H14" s="273">
        <v>3848902</v>
      </c>
      <c r="I14" s="273">
        <v>8316418</v>
      </c>
      <c r="J14" s="513" t="s">
        <v>450</v>
      </c>
      <c r="K14" s="513"/>
    </row>
    <row r="15" spans="1:13" customFormat="1" ht="21" customHeight="1" thickBot="1">
      <c r="A15" s="721" t="s">
        <v>326</v>
      </c>
      <c r="B15" s="721"/>
      <c r="C15" s="83">
        <v>1099086</v>
      </c>
      <c r="D15" s="83">
        <v>1160687</v>
      </c>
      <c r="E15" s="83">
        <v>837076</v>
      </c>
      <c r="F15" s="83">
        <v>652590</v>
      </c>
      <c r="G15" s="82">
        <f t="shared" si="0"/>
        <v>1076197</v>
      </c>
      <c r="H15" s="83">
        <v>929896</v>
      </c>
      <c r="I15" s="83">
        <v>146301</v>
      </c>
      <c r="J15" s="722" t="s">
        <v>327</v>
      </c>
      <c r="K15" s="722"/>
    </row>
    <row r="16" spans="1:13" customFormat="1" ht="21.75" customHeight="1" thickBot="1">
      <c r="A16" s="550" t="s">
        <v>328</v>
      </c>
      <c r="B16" s="550"/>
      <c r="C16" s="273">
        <v>15078810</v>
      </c>
      <c r="D16" s="273">
        <v>1965052</v>
      </c>
      <c r="E16" s="273">
        <v>3601853</v>
      </c>
      <c r="F16" s="273">
        <v>3562757</v>
      </c>
      <c r="G16" s="347">
        <f t="shared" si="0"/>
        <v>11364482</v>
      </c>
      <c r="H16" s="273">
        <v>3629220</v>
      </c>
      <c r="I16" s="273">
        <v>7735262</v>
      </c>
      <c r="J16" s="513" t="s">
        <v>329</v>
      </c>
      <c r="K16" s="513"/>
    </row>
    <row r="17" spans="1:16" customFormat="1" ht="25.5" customHeight="1" thickBot="1">
      <c r="A17" s="721" t="s">
        <v>330</v>
      </c>
      <c r="B17" s="721"/>
      <c r="C17" s="83">
        <v>243370</v>
      </c>
      <c r="D17" s="83">
        <v>158070</v>
      </c>
      <c r="E17" s="83">
        <v>55005</v>
      </c>
      <c r="F17" s="83">
        <v>58172</v>
      </c>
      <c r="G17" s="82">
        <f t="shared" si="0"/>
        <v>311841</v>
      </c>
      <c r="H17" s="83">
        <v>131356</v>
      </c>
      <c r="I17" s="83">
        <v>180485</v>
      </c>
      <c r="J17" s="722" t="s">
        <v>331</v>
      </c>
      <c r="K17" s="722"/>
    </row>
    <row r="18" spans="1:16" customFormat="1" ht="21" customHeight="1" thickBot="1">
      <c r="A18" s="550" t="s">
        <v>332</v>
      </c>
      <c r="B18" s="550"/>
      <c r="C18" s="273">
        <v>27166751</v>
      </c>
      <c r="D18" s="273">
        <v>0</v>
      </c>
      <c r="E18" s="273">
        <v>12340</v>
      </c>
      <c r="F18" s="273">
        <v>8358</v>
      </c>
      <c r="G18" s="347">
        <f t="shared" si="0"/>
        <v>25627205</v>
      </c>
      <c r="H18" s="273">
        <v>314473</v>
      </c>
      <c r="I18" s="273">
        <v>25312732</v>
      </c>
      <c r="J18" s="513" t="s">
        <v>303</v>
      </c>
      <c r="K18" s="513"/>
    </row>
    <row r="19" spans="1:16" customFormat="1" ht="21" customHeight="1" thickBot="1">
      <c r="A19" s="721" t="s">
        <v>333</v>
      </c>
      <c r="B19" s="721"/>
      <c r="C19" s="83">
        <v>1733445</v>
      </c>
      <c r="D19" s="83">
        <v>2741651</v>
      </c>
      <c r="E19" s="83">
        <v>1114356</v>
      </c>
      <c r="F19" s="83">
        <v>880835</v>
      </c>
      <c r="G19" s="82">
        <f t="shared" si="0"/>
        <v>3642967</v>
      </c>
      <c r="H19" s="83">
        <v>3289839</v>
      </c>
      <c r="I19" s="83">
        <v>353128</v>
      </c>
      <c r="J19" s="722" t="s">
        <v>334</v>
      </c>
      <c r="K19" s="722"/>
    </row>
    <row r="20" spans="1:16" customFormat="1" ht="21" customHeight="1" thickBot="1">
      <c r="A20" s="550" t="s">
        <v>335</v>
      </c>
      <c r="B20" s="550"/>
      <c r="C20" s="273">
        <v>78096</v>
      </c>
      <c r="D20" s="273">
        <v>161</v>
      </c>
      <c r="E20" s="273">
        <v>45830</v>
      </c>
      <c r="F20" s="273">
        <v>51303</v>
      </c>
      <c r="G20" s="347">
        <f t="shared" si="0"/>
        <v>52045</v>
      </c>
      <c r="H20" s="273">
        <v>40294</v>
      </c>
      <c r="I20" s="273">
        <v>11751</v>
      </c>
      <c r="J20" s="513" t="s">
        <v>336</v>
      </c>
      <c r="K20" s="513"/>
    </row>
    <row r="21" spans="1:16" customFormat="1" ht="21" customHeight="1" thickBot="1">
      <c r="A21" s="721" t="s">
        <v>337</v>
      </c>
      <c r="B21" s="721"/>
      <c r="C21" s="83">
        <v>2717861</v>
      </c>
      <c r="D21" s="83">
        <v>560117</v>
      </c>
      <c r="E21" s="83">
        <v>989066</v>
      </c>
      <c r="F21" s="83">
        <v>1068293</v>
      </c>
      <c r="G21" s="82">
        <f t="shared" si="0"/>
        <v>1975034</v>
      </c>
      <c r="H21" s="83">
        <v>1552057</v>
      </c>
      <c r="I21" s="83">
        <v>422977</v>
      </c>
      <c r="J21" s="722" t="s">
        <v>302</v>
      </c>
      <c r="K21" s="722"/>
    </row>
    <row r="22" spans="1:16" customFormat="1" ht="31.5" customHeight="1" thickBot="1">
      <c r="A22" s="550" t="s">
        <v>338</v>
      </c>
      <c r="B22" s="550"/>
      <c r="C22" s="273">
        <v>2393834</v>
      </c>
      <c r="D22" s="273">
        <v>3237075</v>
      </c>
      <c r="E22" s="273">
        <v>684886</v>
      </c>
      <c r="F22" s="273">
        <v>681524</v>
      </c>
      <c r="G22" s="347">
        <f t="shared" si="0"/>
        <v>5708817</v>
      </c>
      <c r="H22" s="273">
        <v>4020091</v>
      </c>
      <c r="I22" s="273">
        <v>1688726</v>
      </c>
      <c r="J22" s="513" t="s">
        <v>339</v>
      </c>
      <c r="K22" s="513"/>
    </row>
    <row r="23" spans="1:16" customFormat="1" ht="38.25" customHeight="1" thickBot="1">
      <c r="A23" s="721" t="s">
        <v>340</v>
      </c>
      <c r="B23" s="721"/>
      <c r="C23" s="83">
        <v>16737088</v>
      </c>
      <c r="D23" s="83">
        <v>4286604</v>
      </c>
      <c r="E23" s="83">
        <v>7089715</v>
      </c>
      <c r="F23" s="83">
        <v>6862239</v>
      </c>
      <c r="G23" s="82">
        <f t="shared" si="0"/>
        <v>14924785</v>
      </c>
      <c r="H23" s="83">
        <v>10629572</v>
      </c>
      <c r="I23" s="83">
        <v>4295213</v>
      </c>
      <c r="J23" s="722" t="s">
        <v>341</v>
      </c>
      <c r="K23" s="722"/>
    </row>
    <row r="24" spans="1:16" customFormat="1" ht="29.25" customHeight="1" thickBot="1">
      <c r="A24" s="550" t="s">
        <v>342</v>
      </c>
      <c r="B24" s="550"/>
      <c r="C24" s="273">
        <v>1193073</v>
      </c>
      <c r="D24" s="273">
        <v>401655</v>
      </c>
      <c r="E24" s="273">
        <v>252583</v>
      </c>
      <c r="F24" s="273">
        <v>235045</v>
      </c>
      <c r="G24" s="347">
        <f t="shared" si="0"/>
        <v>1065186</v>
      </c>
      <c r="H24" s="273">
        <v>922203</v>
      </c>
      <c r="I24" s="273">
        <v>142983</v>
      </c>
      <c r="J24" s="513" t="s">
        <v>343</v>
      </c>
      <c r="K24" s="513"/>
    </row>
    <row r="25" spans="1:16" customFormat="1" ht="21" customHeight="1" thickBot="1">
      <c r="A25" s="721" t="s">
        <v>344</v>
      </c>
      <c r="B25" s="721"/>
      <c r="C25" s="83">
        <v>6447925</v>
      </c>
      <c r="D25" s="83">
        <v>9204401</v>
      </c>
      <c r="E25" s="83">
        <v>2150872</v>
      </c>
      <c r="F25" s="83">
        <v>2315115</v>
      </c>
      <c r="G25" s="82">
        <f t="shared" si="0"/>
        <v>11368337</v>
      </c>
      <c r="H25" s="83">
        <v>6706947</v>
      </c>
      <c r="I25" s="83">
        <v>4661390</v>
      </c>
      <c r="J25" s="722" t="s">
        <v>345</v>
      </c>
      <c r="K25" s="722"/>
    </row>
    <row r="26" spans="1:16" customFormat="1" ht="21" customHeight="1" thickBot="1">
      <c r="A26" s="550" t="s">
        <v>346</v>
      </c>
      <c r="B26" s="550"/>
      <c r="C26" s="273">
        <v>11325045</v>
      </c>
      <c r="D26" s="273">
        <v>929961</v>
      </c>
      <c r="E26" s="273">
        <v>1812539</v>
      </c>
      <c r="F26" s="273">
        <v>1786356</v>
      </c>
      <c r="G26" s="347">
        <f t="shared" si="0"/>
        <v>9000677</v>
      </c>
      <c r="H26" s="273">
        <v>3671708</v>
      </c>
      <c r="I26" s="273">
        <v>5328969</v>
      </c>
      <c r="J26" s="513" t="s">
        <v>347</v>
      </c>
      <c r="K26" s="513"/>
    </row>
    <row r="27" spans="1:16" customFormat="1" ht="32.25" customHeight="1" thickBot="1">
      <c r="A27" s="721" t="s">
        <v>348</v>
      </c>
      <c r="B27" s="721"/>
      <c r="C27" s="83">
        <v>1273978</v>
      </c>
      <c r="D27" s="83">
        <v>270273</v>
      </c>
      <c r="E27" s="83">
        <v>180395</v>
      </c>
      <c r="F27" s="83">
        <v>162962</v>
      </c>
      <c r="G27" s="82">
        <f t="shared" si="0"/>
        <v>729908</v>
      </c>
      <c r="H27" s="83">
        <v>545211</v>
      </c>
      <c r="I27" s="83">
        <v>184697</v>
      </c>
      <c r="J27" s="722" t="s">
        <v>446</v>
      </c>
      <c r="K27" s="722"/>
    </row>
    <row r="28" spans="1:16" customFormat="1" ht="21" customHeight="1">
      <c r="A28" s="666" t="s">
        <v>349</v>
      </c>
      <c r="B28" s="666"/>
      <c r="C28" s="223">
        <v>3471077</v>
      </c>
      <c r="D28" s="223">
        <v>70228</v>
      </c>
      <c r="E28" s="223">
        <v>928513</v>
      </c>
      <c r="F28" s="223">
        <v>529943</v>
      </c>
      <c r="G28" s="101">
        <f t="shared" si="0"/>
        <v>2097748</v>
      </c>
      <c r="H28" s="223">
        <v>1244810</v>
      </c>
      <c r="I28" s="223">
        <v>852938</v>
      </c>
      <c r="J28" s="723" t="s">
        <v>350</v>
      </c>
      <c r="K28" s="723"/>
    </row>
    <row r="29" spans="1:16" customFormat="1" ht="33.75" customHeight="1">
      <c r="A29" s="543" t="s">
        <v>207</v>
      </c>
      <c r="B29" s="543"/>
      <c r="C29" s="103">
        <f>SUM(C11:C28)</f>
        <v>121393397</v>
      </c>
      <c r="D29" s="103">
        <f t="shared" ref="D29:I29" si="1">SUM(D11:D28)</f>
        <v>44643033</v>
      </c>
      <c r="E29" s="103">
        <f t="shared" si="1"/>
        <v>58045855</v>
      </c>
      <c r="F29" s="103">
        <f>SUM(F11:F28)</f>
        <v>26886319</v>
      </c>
      <c r="G29" s="103">
        <f t="shared" si="1"/>
        <v>155935457</v>
      </c>
      <c r="H29" s="103">
        <f t="shared" si="1"/>
        <v>60793093</v>
      </c>
      <c r="I29" s="103">
        <f t="shared" si="1"/>
        <v>95142364</v>
      </c>
      <c r="J29" s="624" t="s">
        <v>204</v>
      </c>
      <c r="K29" s="624"/>
    </row>
    <row r="30" spans="1:16">
      <c r="B30" s="7"/>
    </row>
    <row r="31" spans="1:16" ht="15.75" customHeight="1">
      <c r="B31" s="166"/>
      <c r="C31" s="166"/>
      <c r="D31" s="166"/>
      <c r="H31" s="166"/>
      <c r="I31" s="166"/>
      <c r="J31" s="144"/>
    </row>
    <row r="32" spans="1:16" ht="14.25" customHeight="1">
      <c r="B32"/>
      <c r="C32"/>
      <c r="D32"/>
      <c r="E32" s="144"/>
      <c r="F32"/>
      <c r="G32"/>
      <c r="H32"/>
      <c r="I32"/>
      <c r="J32" s="144"/>
      <c r="K32"/>
      <c r="L32"/>
      <c r="M32" s="144"/>
      <c r="N32"/>
      <c r="O32"/>
      <c r="P32" s="144"/>
    </row>
    <row r="33" spans="2:16" ht="14.25" customHeight="1">
      <c r="B33"/>
      <c r="C33"/>
      <c r="D33"/>
      <c r="E33"/>
      <c r="F33"/>
      <c r="G33"/>
      <c r="H33"/>
      <c r="I33"/>
      <c r="J33"/>
      <c r="K33"/>
      <c r="L33"/>
      <c r="M33" s="144"/>
      <c r="N33"/>
      <c r="O33"/>
      <c r="P33"/>
    </row>
    <row r="34" spans="2:16" ht="10.5" customHeight="1">
      <c r="B34" s="7"/>
    </row>
    <row r="35" spans="2:16">
      <c r="B35" s="7"/>
    </row>
    <row r="36" spans="2:16" ht="12.75" customHeight="1">
      <c r="B36" s="7"/>
    </row>
    <row r="37" spans="2:16">
      <c r="B37" s="7"/>
    </row>
    <row r="38" spans="2:16" ht="16.5" customHeight="1">
      <c r="B38" s="7"/>
    </row>
    <row r="39" spans="2:16" ht="16.5" customHeight="1">
      <c r="B39" s="7"/>
    </row>
    <row r="40" spans="2:16" ht="16.5" customHeight="1">
      <c r="B40" s="7"/>
    </row>
    <row r="41" spans="2:16" ht="16.5" customHeight="1">
      <c r="B41" s="7"/>
    </row>
    <row r="42" spans="2:16" ht="16.5" customHeight="1">
      <c r="B42" s="7"/>
    </row>
    <row r="43" spans="2:16" ht="16.5" customHeight="1">
      <c r="B43" s="7"/>
    </row>
    <row r="44" spans="2:16" ht="16.5" customHeight="1">
      <c r="B44" s="7"/>
    </row>
    <row r="45" spans="2:16" ht="16.5" customHeight="1">
      <c r="B45" s="7"/>
    </row>
    <row r="46" spans="2:16" ht="16.5" customHeight="1">
      <c r="B46" s="7"/>
    </row>
    <row r="47" spans="2:16" ht="16.5" customHeight="1">
      <c r="B47" s="7"/>
    </row>
    <row r="48" spans="2:16" ht="16.5" customHeight="1">
      <c r="B48" s="7"/>
    </row>
    <row r="49" spans="2:2" ht="16.5" customHeight="1">
      <c r="B49" s="7"/>
    </row>
    <row r="50" spans="2:2" ht="16.5" customHeight="1">
      <c r="B50" s="7"/>
    </row>
    <row r="51" spans="2:2" ht="16.5" customHeight="1">
      <c r="B51" s="7"/>
    </row>
    <row r="52" spans="2:2">
      <c r="B52" s="7"/>
    </row>
    <row r="53" spans="2:2">
      <c r="B53" s="7"/>
    </row>
  </sheetData>
  <mergeCells count="52">
    <mergeCell ref="C6:I6"/>
    <mergeCell ref="A3:K3"/>
    <mergeCell ref="A4:K4"/>
    <mergeCell ref="A1:K1"/>
    <mergeCell ref="A5:K5"/>
    <mergeCell ref="A2:K2"/>
    <mergeCell ref="A7:B10"/>
    <mergeCell ref="C7:D7"/>
    <mergeCell ref="E7:F7"/>
    <mergeCell ref="G7:I7"/>
    <mergeCell ref="J7:K10"/>
    <mergeCell ref="C8:D8"/>
    <mergeCell ref="E8:F8"/>
    <mergeCell ref="G8:I8"/>
    <mergeCell ref="A11:B11"/>
    <mergeCell ref="J11:K11"/>
    <mergeCell ref="A12:B12"/>
    <mergeCell ref="J12:K12"/>
    <mergeCell ref="A19:B19"/>
    <mergeCell ref="J19:K19"/>
    <mergeCell ref="A14:B14"/>
    <mergeCell ref="J14:K14"/>
    <mergeCell ref="A15:B15"/>
    <mergeCell ref="J15:K15"/>
    <mergeCell ref="A13:B13"/>
    <mergeCell ref="J13:K13"/>
    <mergeCell ref="A23:B23"/>
    <mergeCell ref="J23:K23"/>
    <mergeCell ref="A16:B16"/>
    <mergeCell ref="J16:K16"/>
    <mergeCell ref="A17:B17"/>
    <mergeCell ref="J17:K17"/>
    <mergeCell ref="A18:B18"/>
    <mergeCell ref="J18:K18"/>
    <mergeCell ref="A20:B20"/>
    <mergeCell ref="J20:K20"/>
    <mergeCell ref="A21:B21"/>
    <mergeCell ref="J21:K21"/>
    <mergeCell ref="A22:B22"/>
    <mergeCell ref="J22:K22"/>
    <mergeCell ref="A24:B24"/>
    <mergeCell ref="J24:K24"/>
    <mergeCell ref="A29:B29"/>
    <mergeCell ref="J29:K29"/>
    <mergeCell ref="A26:B26"/>
    <mergeCell ref="J26:K26"/>
    <mergeCell ref="A27:B27"/>
    <mergeCell ref="J27:K27"/>
    <mergeCell ref="A28:B28"/>
    <mergeCell ref="J28:K28"/>
    <mergeCell ref="A25:B25"/>
    <mergeCell ref="J25:K25"/>
  </mergeCells>
  <phoneticPr fontId="18" type="noConversion"/>
  <printOptions horizontalCentered="1" verticalCentered="1"/>
  <pageMargins left="0" right="0" top="0" bottom="0" header="0.31496062992125984" footer="0.31496062992125984"/>
  <pageSetup paperSize="9" scale="80" orientation="landscape"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tabSelected="1" view="pageBreakPreview" zoomScaleSheetLayoutView="100" workbookViewId="0">
      <selection activeCell="H45" sqref="H45"/>
    </sheetView>
  </sheetViews>
  <sheetFormatPr defaultColWidth="9.125" defaultRowHeight="14.25"/>
  <cols>
    <col min="1" max="1" width="7.625" style="14" customWidth="1"/>
    <col min="2" max="2" width="20.625" style="7" customWidth="1"/>
    <col min="3" max="11" width="9.625" style="7" customWidth="1"/>
    <col min="12" max="12" width="20.625" style="7" customWidth="1"/>
    <col min="13" max="13" width="7.625" style="7" customWidth="1"/>
    <col min="14" max="16384" width="9.125" style="7"/>
  </cols>
  <sheetData>
    <row r="1" spans="1:14" s="3" customFormat="1" ht="47.25" customHeight="1">
      <c r="A1" s="6"/>
      <c r="B1" s="6"/>
      <c r="C1" s="6"/>
      <c r="D1" s="6"/>
      <c r="E1" s="6"/>
      <c r="F1" s="6"/>
      <c r="G1" s="6"/>
      <c r="H1" s="6"/>
      <c r="I1" s="6"/>
      <c r="J1" s="6"/>
      <c r="K1" s="6"/>
      <c r="L1" s="6"/>
      <c r="M1" s="6"/>
      <c r="N1" s="6"/>
    </row>
    <row r="2" spans="1:14" ht="18" customHeight="1">
      <c r="A2" s="515" t="s">
        <v>388</v>
      </c>
      <c r="B2" s="515"/>
      <c r="C2" s="515"/>
      <c r="D2" s="515"/>
      <c r="E2" s="515"/>
      <c r="F2" s="515"/>
      <c r="G2" s="515"/>
      <c r="H2" s="515"/>
      <c r="I2" s="515"/>
      <c r="J2" s="515"/>
      <c r="K2" s="515"/>
      <c r="L2" s="515"/>
      <c r="M2" s="515"/>
    </row>
    <row r="3" spans="1:14" ht="18" customHeight="1">
      <c r="A3" s="515" t="s">
        <v>305</v>
      </c>
      <c r="B3" s="515"/>
      <c r="C3" s="515"/>
      <c r="D3" s="515"/>
      <c r="E3" s="515"/>
      <c r="F3" s="515"/>
      <c r="G3" s="515"/>
      <c r="H3" s="515"/>
      <c r="I3" s="515"/>
      <c r="J3" s="515"/>
      <c r="K3" s="515"/>
      <c r="L3" s="515"/>
      <c r="M3" s="515"/>
    </row>
    <row r="4" spans="1:14" ht="18" customHeight="1">
      <c r="A4" s="515" t="s">
        <v>653</v>
      </c>
      <c r="B4" s="515"/>
      <c r="C4" s="515"/>
      <c r="D4" s="515"/>
      <c r="E4" s="515"/>
      <c r="F4" s="515"/>
      <c r="G4" s="515"/>
      <c r="H4" s="515"/>
      <c r="I4" s="515"/>
      <c r="J4" s="515"/>
      <c r="K4" s="515"/>
      <c r="L4" s="515"/>
      <c r="M4" s="515"/>
    </row>
    <row r="5" spans="1:14" ht="15.75" customHeight="1">
      <c r="A5" s="496" t="s">
        <v>389</v>
      </c>
      <c r="B5" s="496"/>
      <c r="C5" s="496"/>
      <c r="D5" s="496"/>
      <c r="E5" s="496"/>
      <c r="F5" s="496"/>
      <c r="G5" s="496"/>
      <c r="H5" s="496"/>
      <c r="I5" s="496"/>
      <c r="J5" s="496"/>
      <c r="K5" s="496"/>
      <c r="L5" s="496"/>
      <c r="M5" s="496"/>
    </row>
    <row r="6" spans="1:14" ht="15.75" customHeight="1">
      <c r="A6" s="496" t="s">
        <v>263</v>
      </c>
      <c r="B6" s="496"/>
      <c r="C6" s="496"/>
      <c r="D6" s="496"/>
      <c r="E6" s="496"/>
      <c r="F6" s="496"/>
      <c r="G6" s="496"/>
      <c r="H6" s="496"/>
      <c r="I6" s="496"/>
      <c r="J6" s="496"/>
      <c r="K6" s="496"/>
      <c r="L6" s="496"/>
      <c r="M6" s="496"/>
    </row>
    <row r="7" spans="1:14" ht="15.75" customHeight="1">
      <c r="A7" s="496" t="s">
        <v>654</v>
      </c>
      <c r="B7" s="496"/>
      <c r="C7" s="496"/>
      <c r="D7" s="496"/>
      <c r="E7" s="496"/>
      <c r="F7" s="496"/>
      <c r="G7" s="496"/>
      <c r="H7" s="496"/>
      <c r="I7" s="496"/>
      <c r="J7" s="496"/>
      <c r="K7" s="496"/>
      <c r="L7" s="496"/>
      <c r="M7" s="496"/>
    </row>
    <row r="8" spans="1:14" ht="16.5" customHeight="1">
      <c r="A8" s="497" t="s">
        <v>697</v>
      </c>
      <c r="B8" s="497"/>
      <c r="C8" s="498">
        <v>2018</v>
      </c>
      <c r="D8" s="498"/>
      <c r="E8" s="498"/>
      <c r="F8" s="498"/>
      <c r="G8" s="498"/>
      <c r="H8" s="498"/>
      <c r="I8" s="498"/>
      <c r="J8" s="498"/>
      <c r="K8" s="498"/>
      <c r="L8" s="499" t="s">
        <v>319</v>
      </c>
      <c r="M8" s="499"/>
    </row>
    <row r="9" spans="1:14" s="5" customFormat="1" ht="21.75" customHeight="1">
      <c r="A9" s="615" t="s">
        <v>445</v>
      </c>
      <c r="B9" s="672" t="s">
        <v>210</v>
      </c>
      <c r="C9" s="669" t="s">
        <v>370</v>
      </c>
      <c r="D9" s="669" t="s">
        <v>371</v>
      </c>
      <c r="E9" s="669" t="s">
        <v>372</v>
      </c>
      <c r="F9" s="669" t="s">
        <v>373</v>
      </c>
      <c r="G9" s="669"/>
      <c r="H9" s="669"/>
      <c r="I9" s="669" t="s">
        <v>374</v>
      </c>
      <c r="J9" s="669"/>
      <c r="K9" s="669"/>
      <c r="L9" s="621" t="s">
        <v>375</v>
      </c>
      <c r="M9" s="621"/>
    </row>
    <row r="10" spans="1:14" s="5" customFormat="1" ht="21.75" customHeight="1">
      <c r="A10" s="616"/>
      <c r="B10" s="673"/>
      <c r="C10" s="675"/>
      <c r="D10" s="675"/>
      <c r="E10" s="675"/>
      <c r="F10" s="599" t="s">
        <v>376</v>
      </c>
      <c r="G10" s="599"/>
      <c r="H10" s="599"/>
      <c r="I10" s="599" t="s">
        <v>377</v>
      </c>
      <c r="J10" s="599"/>
      <c r="K10" s="599"/>
      <c r="L10" s="622"/>
      <c r="M10" s="622"/>
    </row>
    <row r="11" spans="1:14" s="5" customFormat="1" ht="21.75" customHeight="1">
      <c r="A11" s="616"/>
      <c r="B11" s="673"/>
      <c r="C11" s="598" t="s">
        <v>378</v>
      </c>
      <c r="D11" s="598" t="s">
        <v>127</v>
      </c>
      <c r="E11" s="598" t="s">
        <v>379</v>
      </c>
      <c r="F11" s="170" t="s">
        <v>204</v>
      </c>
      <c r="G11" s="170" t="s">
        <v>380</v>
      </c>
      <c r="H11" s="170" t="s">
        <v>381</v>
      </c>
      <c r="I11" s="170" t="s">
        <v>204</v>
      </c>
      <c r="J11" s="170" t="s">
        <v>382</v>
      </c>
      <c r="K11" s="170" t="s">
        <v>383</v>
      </c>
      <c r="L11" s="622"/>
      <c r="M11" s="622"/>
    </row>
    <row r="12" spans="1:14" s="5" customFormat="1" ht="21.75" customHeight="1">
      <c r="A12" s="617"/>
      <c r="B12" s="674"/>
      <c r="C12" s="599"/>
      <c r="D12" s="599"/>
      <c r="E12" s="599"/>
      <c r="F12" s="169" t="s">
        <v>207</v>
      </c>
      <c r="G12" s="169" t="s">
        <v>384</v>
      </c>
      <c r="H12" s="169" t="s">
        <v>385</v>
      </c>
      <c r="I12" s="169" t="s">
        <v>207</v>
      </c>
      <c r="J12" s="169" t="s">
        <v>386</v>
      </c>
      <c r="K12" s="169" t="s">
        <v>387</v>
      </c>
      <c r="L12" s="623"/>
      <c r="M12" s="623"/>
    </row>
    <row r="13" spans="1:14" customFormat="1" ht="58.5" customHeight="1" thickBot="1">
      <c r="A13" s="54">
        <v>45</v>
      </c>
      <c r="B13" s="58" t="s">
        <v>532</v>
      </c>
      <c r="C13" s="89">
        <f>SUM('13'!C13+'27'!C13)</f>
        <v>7369806</v>
      </c>
      <c r="D13" s="72">
        <f>SUM('13'!D13+'27'!D13)</f>
        <v>414305</v>
      </c>
      <c r="E13" s="89">
        <f>SUM('13'!E13+'27'!E13)</f>
        <v>7784111</v>
      </c>
      <c r="F13" s="89">
        <f>SUM('13'!F13+'27'!F13)</f>
        <v>1120333</v>
      </c>
      <c r="G13" s="72">
        <f>SUM('13'!G13+'27'!G13)</f>
        <v>893530</v>
      </c>
      <c r="H13" s="72">
        <f>SUM('13'!H13+'27'!H13)</f>
        <v>226803</v>
      </c>
      <c r="I13" s="89">
        <f>SUM('13'!I13+'27'!I13)</f>
        <v>8904444</v>
      </c>
      <c r="J13" s="72">
        <f>SUM('13'!J13+'27'!J13)</f>
        <v>1731609</v>
      </c>
      <c r="K13" s="72">
        <f>SUM('13'!K13+'27'!K13)</f>
        <v>7172835</v>
      </c>
      <c r="L13" s="512" t="s">
        <v>537</v>
      </c>
      <c r="M13" s="512"/>
    </row>
    <row r="14" spans="1:14" customFormat="1" ht="58.5" customHeight="1" thickTop="1" thickBot="1">
      <c r="A14" s="56">
        <v>46</v>
      </c>
      <c r="B14" s="59" t="s">
        <v>533</v>
      </c>
      <c r="C14" s="90">
        <f>SUM('13'!C14+'27'!C14)</f>
        <v>9982445</v>
      </c>
      <c r="D14" s="73">
        <f>SUM('13'!D14+'27'!D14)</f>
        <v>501138</v>
      </c>
      <c r="E14" s="90">
        <f>SUM('13'!E14+'27'!E14)</f>
        <v>10483583</v>
      </c>
      <c r="F14" s="90">
        <f>SUM('13'!F14+'27'!F14)</f>
        <v>1682109</v>
      </c>
      <c r="G14" s="73">
        <f>SUM('13'!G14+'27'!G14)</f>
        <v>1300010</v>
      </c>
      <c r="H14" s="73">
        <f>SUM('13'!H14+'27'!H14)</f>
        <v>382099</v>
      </c>
      <c r="I14" s="90">
        <f>SUM('13'!I14+'27'!I14)</f>
        <v>12165692</v>
      </c>
      <c r="J14" s="73">
        <f>SUM('13'!J14+'27'!J14)</f>
        <v>3627096</v>
      </c>
      <c r="K14" s="73">
        <f>SUM('13'!K14+'27'!K14)</f>
        <v>8538596</v>
      </c>
      <c r="L14" s="513" t="s">
        <v>536</v>
      </c>
      <c r="M14" s="513"/>
    </row>
    <row r="15" spans="1:14" customFormat="1" ht="58.5" customHeight="1" thickTop="1">
      <c r="A15" s="55">
        <v>47</v>
      </c>
      <c r="B15" s="65" t="s">
        <v>534</v>
      </c>
      <c r="C15" s="214">
        <f>SUM('13'!C15+'27'!C15)</f>
        <v>27871550</v>
      </c>
      <c r="D15" s="215">
        <f>SUM('13'!D15+'27'!D15)</f>
        <v>1309184</v>
      </c>
      <c r="E15" s="214">
        <f>SUM('13'!E15+'27'!E15)</f>
        <v>29180734</v>
      </c>
      <c r="F15" s="214">
        <f>SUM('13'!F15+'27'!F15)</f>
        <v>6398992</v>
      </c>
      <c r="G15" s="215">
        <f>SUM('13'!G15+'27'!G15)</f>
        <v>5348838</v>
      </c>
      <c r="H15" s="215">
        <f>SUM('13'!H15+'27'!H15)</f>
        <v>1050154</v>
      </c>
      <c r="I15" s="214">
        <f>SUM('13'!I15+'27'!I15)</f>
        <v>35579726</v>
      </c>
      <c r="J15" s="215">
        <f>SUM('13'!J15+'27'!J15)</f>
        <v>10030650</v>
      </c>
      <c r="K15" s="215">
        <f>SUM('13'!K15+'27'!K15)</f>
        <v>25549076</v>
      </c>
      <c r="L15" s="493" t="s">
        <v>535</v>
      </c>
      <c r="M15" s="493"/>
    </row>
    <row r="16" spans="1:14" customFormat="1" ht="58.5" customHeight="1">
      <c r="A16" s="670" t="s">
        <v>207</v>
      </c>
      <c r="B16" s="670"/>
      <c r="C16" s="91">
        <f>SUM('13'!C16+'27'!C16)</f>
        <v>45223801</v>
      </c>
      <c r="D16" s="91">
        <f>SUM('13'!D16+'27'!D16)</f>
        <v>2224627</v>
      </c>
      <c r="E16" s="91">
        <f>SUM('13'!E16+'27'!E16)</f>
        <v>47448428</v>
      </c>
      <c r="F16" s="91">
        <f>SUM('13'!F16+'27'!F16)</f>
        <v>9201434</v>
      </c>
      <c r="G16" s="91">
        <f>SUM('13'!G16+'27'!G16)</f>
        <v>7542378</v>
      </c>
      <c r="H16" s="91">
        <f>SUM('13'!H16+'27'!H16)</f>
        <v>1659056</v>
      </c>
      <c r="I16" s="91">
        <f>SUM('13'!I16+'27'!I16)</f>
        <v>56649862</v>
      </c>
      <c r="J16" s="91">
        <f>SUM('13'!J16+'27'!J16)</f>
        <v>15389355</v>
      </c>
      <c r="K16" s="91">
        <f>SUM('13'!K16+'27'!K16)</f>
        <v>41260507</v>
      </c>
      <c r="L16" s="671" t="s">
        <v>204</v>
      </c>
      <c r="M16" s="671"/>
    </row>
    <row r="17" spans="1:13" ht="15" customHeight="1">
      <c r="A17" s="563"/>
      <c r="B17" s="563"/>
      <c r="C17" s="563"/>
      <c r="D17" s="563"/>
      <c r="E17" s="563"/>
      <c r="F17" s="563"/>
      <c r="H17" s="564"/>
      <c r="I17" s="564"/>
      <c r="J17" s="564"/>
      <c r="K17" s="564"/>
      <c r="L17" s="564"/>
      <c r="M17" s="564"/>
    </row>
  </sheetData>
  <mergeCells count="29">
    <mergeCell ref="A2:M2"/>
    <mergeCell ref="C9:C10"/>
    <mergeCell ref="L13:M13"/>
    <mergeCell ref="A17:F17"/>
    <mergeCell ref="H17:M17"/>
    <mergeCell ref="A16:B16"/>
    <mergeCell ref="L16:M16"/>
    <mergeCell ref="A9:A12"/>
    <mergeCell ref="B9:B12"/>
    <mergeCell ref="L14:M14"/>
    <mergeCell ref="L15:M15"/>
    <mergeCell ref="I10:K10"/>
    <mergeCell ref="L9:M12"/>
    <mergeCell ref="D11:D12"/>
    <mergeCell ref="E11:E12"/>
    <mergeCell ref="E9:E10"/>
    <mergeCell ref="A8:B8"/>
    <mergeCell ref="C11:C12"/>
    <mergeCell ref="A3:M3"/>
    <mergeCell ref="A5:M5"/>
    <mergeCell ref="C8:K8"/>
    <mergeCell ref="L8:M8"/>
    <mergeCell ref="A6:M6"/>
    <mergeCell ref="I9:K9"/>
    <mergeCell ref="F10:H10"/>
    <mergeCell ref="D9:D10"/>
    <mergeCell ref="F9:H9"/>
    <mergeCell ref="A4:M4"/>
    <mergeCell ref="A7:M7"/>
  </mergeCells>
  <phoneticPr fontId="18" type="noConversion"/>
  <printOptions horizontalCentered="1" verticalCentered="1"/>
  <pageMargins left="0" right="0" top="0" bottom="0" header="0.31496062992125984" footer="0.31496062992125984"/>
  <pageSetup paperSize="9" scale="80"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72"/>
  <sheetViews>
    <sheetView tabSelected="1" view="pageBreakPreview" topLeftCell="A58" zoomScaleSheetLayoutView="100" workbookViewId="0">
      <selection activeCell="H45" sqref="H45"/>
    </sheetView>
  </sheetViews>
  <sheetFormatPr defaultColWidth="9.125" defaultRowHeight="14.25"/>
  <cols>
    <col min="1" max="1" width="5.625" style="14" customWidth="1"/>
    <col min="2" max="2" width="35.625" style="7" customWidth="1"/>
    <col min="3" max="11" width="9.75" style="7" customWidth="1"/>
    <col min="12" max="12" width="30.625" style="7" customWidth="1"/>
    <col min="13" max="13" width="5.625" style="7" customWidth="1"/>
    <col min="14" max="16384" width="9.125" style="7"/>
  </cols>
  <sheetData>
    <row r="1" spans="1:14" s="3" customFormat="1" ht="11.45" customHeight="1">
      <c r="A1" s="6"/>
      <c r="B1" s="6"/>
      <c r="C1" s="6"/>
      <c r="D1" s="6"/>
      <c r="E1" s="6"/>
      <c r="F1" s="6"/>
      <c r="G1" s="6"/>
      <c r="H1" s="6"/>
      <c r="I1" s="6"/>
      <c r="J1" s="6"/>
      <c r="K1" s="6"/>
      <c r="L1" s="6"/>
      <c r="M1" s="6"/>
      <c r="N1" s="6"/>
    </row>
    <row r="2" spans="1:14" ht="18" customHeight="1">
      <c r="A2" s="515" t="s">
        <v>388</v>
      </c>
      <c r="B2" s="515"/>
      <c r="C2" s="515"/>
      <c r="D2" s="515"/>
      <c r="E2" s="515"/>
      <c r="F2" s="515"/>
      <c r="G2" s="515"/>
      <c r="H2" s="515"/>
      <c r="I2" s="515"/>
      <c r="J2" s="515"/>
      <c r="K2" s="515"/>
      <c r="L2" s="515"/>
      <c r="M2" s="515"/>
    </row>
    <row r="3" spans="1:14" ht="15.75" customHeight="1">
      <c r="A3" s="515" t="s">
        <v>316</v>
      </c>
      <c r="B3" s="515"/>
      <c r="C3" s="515"/>
      <c r="D3" s="515"/>
      <c r="E3" s="515"/>
      <c r="F3" s="515"/>
      <c r="G3" s="515"/>
      <c r="H3" s="515"/>
      <c r="I3" s="515"/>
      <c r="J3" s="515"/>
      <c r="K3" s="515"/>
      <c r="L3" s="515"/>
      <c r="M3" s="515"/>
    </row>
    <row r="4" spans="1:14" ht="15.75" customHeight="1">
      <c r="A4" s="515" t="s">
        <v>655</v>
      </c>
      <c r="B4" s="515"/>
      <c r="C4" s="515"/>
      <c r="D4" s="515"/>
      <c r="E4" s="515"/>
      <c r="F4" s="515"/>
      <c r="G4" s="515"/>
      <c r="H4" s="515"/>
      <c r="I4" s="515"/>
      <c r="J4" s="515"/>
      <c r="K4" s="515"/>
      <c r="L4" s="515"/>
      <c r="M4" s="515"/>
    </row>
    <row r="5" spans="1:14" ht="15.75" customHeight="1">
      <c r="A5" s="496" t="s">
        <v>389</v>
      </c>
      <c r="B5" s="496"/>
      <c r="C5" s="496"/>
      <c r="D5" s="496"/>
      <c r="E5" s="496"/>
      <c r="F5" s="496"/>
      <c r="G5" s="496"/>
      <c r="H5" s="496"/>
      <c r="I5" s="496"/>
      <c r="J5" s="496"/>
      <c r="K5" s="496"/>
      <c r="L5" s="496"/>
      <c r="M5" s="496"/>
    </row>
    <row r="6" spans="1:14" ht="23.25" customHeight="1">
      <c r="A6" s="496" t="s">
        <v>262</v>
      </c>
      <c r="B6" s="496"/>
      <c r="C6" s="496"/>
      <c r="D6" s="496"/>
      <c r="E6" s="496"/>
      <c r="F6" s="496"/>
      <c r="G6" s="496"/>
      <c r="H6" s="496"/>
      <c r="I6" s="496"/>
      <c r="J6" s="496"/>
      <c r="K6" s="496"/>
      <c r="L6" s="496"/>
      <c r="M6" s="496"/>
    </row>
    <row r="7" spans="1:14" ht="23.25" customHeight="1">
      <c r="A7" s="496" t="s">
        <v>656</v>
      </c>
      <c r="B7" s="496"/>
      <c r="C7" s="496"/>
      <c r="D7" s="496"/>
      <c r="E7" s="496"/>
      <c r="F7" s="496"/>
      <c r="G7" s="496"/>
      <c r="H7" s="496"/>
      <c r="I7" s="496"/>
      <c r="J7" s="496"/>
      <c r="K7" s="496"/>
      <c r="L7" s="496"/>
      <c r="M7" s="496"/>
    </row>
    <row r="8" spans="1:14" s="5" customFormat="1" ht="21.75" customHeight="1">
      <c r="A8" s="497" t="s">
        <v>698</v>
      </c>
      <c r="B8" s="497"/>
      <c r="C8" s="268"/>
      <c r="D8" s="268"/>
      <c r="E8" s="268"/>
      <c r="F8" s="268"/>
      <c r="G8" s="269">
        <v>2018</v>
      </c>
      <c r="H8" s="268"/>
      <c r="I8" s="268"/>
      <c r="J8" s="268"/>
      <c r="K8" s="268"/>
      <c r="L8" s="499" t="s">
        <v>128</v>
      </c>
      <c r="M8" s="499"/>
    </row>
    <row r="9" spans="1:14" s="5" customFormat="1" ht="21.75" customHeight="1">
      <c r="A9" s="724" t="s">
        <v>443</v>
      </c>
      <c r="B9" s="672" t="s">
        <v>210</v>
      </c>
      <c r="C9" s="669" t="s">
        <v>370</v>
      </c>
      <c r="D9" s="669" t="s">
        <v>371</v>
      </c>
      <c r="E9" s="669" t="s">
        <v>372</v>
      </c>
      <c r="F9" s="669" t="s">
        <v>373</v>
      </c>
      <c r="G9" s="669"/>
      <c r="H9" s="669"/>
      <c r="I9" s="669" t="s">
        <v>374</v>
      </c>
      <c r="J9" s="669"/>
      <c r="K9" s="669"/>
      <c r="L9" s="621" t="s">
        <v>375</v>
      </c>
      <c r="M9" s="621"/>
    </row>
    <row r="10" spans="1:14" s="5" customFormat="1" ht="14.25" customHeight="1">
      <c r="A10" s="725"/>
      <c r="B10" s="673"/>
      <c r="C10" s="675"/>
      <c r="D10" s="675"/>
      <c r="E10" s="675"/>
      <c r="F10" s="599" t="s">
        <v>376</v>
      </c>
      <c r="G10" s="599"/>
      <c r="H10" s="599"/>
      <c r="I10" s="599" t="s">
        <v>377</v>
      </c>
      <c r="J10" s="599"/>
      <c r="K10" s="599"/>
      <c r="L10" s="622"/>
      <c r="M10" s="622"/>
    </row>
    <row r="11" spans="1:14" s="5" customFormat="1" ht="21.75" customHeight="1">
      <c r="A11" s="725"/>
      <c r="B11" s="673"/>
      <c r="C11" s="598" t="s">
        <v>378</v>
      </c>
      <c r="D11" s="598" t="s">
        <v>127</v>
      </c>
      <c r="E11" s="598" t="s">
        <v>379</v>
      </c>
      <c r="F11" s="170" t="s">
        <v>204</v>
      </c>
      <c r="G11" s="170" t="s">
        <v>380</v>
      </c>
      <c r="H11" s="170" t="s">
        <v>381</v>
      </c>
      <c r="I11" s="170" t="s">
        <v>204</v>
      </c>
      <c r="J11" s="170" t="s">
        <v>382</v>
      </c>
      <c r="K11" s="170" t="s">
        <v>383</v>
      </c>
      <c r="L11" s="622"/>
      <c r="M11" s="622"/>
    </row>
    <row r="12" spans="1:14" customFormat="1" ht="22.5">
      <c r="A12" s="726"/>
      <c r="B12" s="674"/>
      <c r="C12" s="599"/>
      <c r="D12" s="599"/>
      <c r="E12" s="599"/>
      <c r="F12" s="169" t="s">
        <v>207</v>
      </c>
      <c r="G12" s="169" t="s">
        <v>384</v>
      </c>
      <c r="H12" s="169" t="s">
        <v>385</v>
      </c>
      <c r="I12" s="169" t="s">
        <v>207</v>
      </c>
      <c r="J12" s="169" t="s">
        <v>386</v>
      </c>
      <c r="K12" s="169" t="s">
        <v>387</v>
      </c>
      <c r="L12" s="623"/>
      <c r="M12" s="623"/>
    </row>
    <row r="13" spans="1:14" customFormat="1" ht="19.899999999999999" customHeight="1" thickBot="1">
      <c r="A13" s="212">
        <v>4511</v>
      </c>
      <c r="B13" s="208" t="s">
        <v>558</v>
      </c>
      <c r="C13" s="104">
        <f>SUM(E13-D13)</f>
        <v>4142130</v>
      </c>
      <c r="D13" s="341">
        <v>327659</v>
      </c>
      <c r="E13" s="104">
        <f>SUM(I13-F13)</f>
        <v>4469789</v>
      </c>
      <c r="F13" s="104">
        <f>SUM(G13:H13)</f>
        <v>619838</v>
      </c>
      <c r="G13" s="341">
        <v>555350</v>
      </c>
      <c r="H13" s="341">
        <v>64488</v>
      </c>
      <c r="I13" s="104">
        <f>SUM(J13:K13)</f>
        <v>5089627</v>
      </c>
      <c r="J13" s="341">
        <v>336286</v>
      </c>
      <c r="K13" s="341">
        <v>4753341</v>
      </c>
      <c r="L13" s="690" t="s">
        <v>557</v>
      </c>
      <c r="M13" s="691"/>
    </row>
    <row r="14" spans="1:14" customFormat="1" ht="20.45" customHeight="1" thickTop="1" thickBot="1">
      <c r="A14" s="210">
        <v>4512</v>
      </c>
      <c r="B14" s="94" t="s">
        <v>559</v>
      </c>
      <c r="C14" s="105">
        <f t="shared" ref="C14:C71" si="0">SUM(E14-D14)</f>
        <v>1504227</v>
      </c>
      <c r="D14" s="342">
        <v>12557</v>
      </c>
      <c r="E14" s="105">
        <f t="shared" ref="E14:E72" si="1">SUM(I14-F14)</f>
        <v>1516784</v>
      </c>
      <c r="F14" s="105">
        <f t="shared" ref="F14:F71" si="2">SUM(G14:H14)</f>
        <v>111437</v>
      </c>
      <c r="G14" s="342">
        <v>74763</v>
      </c>
      <c r="H14" s="342">
        <v>36674</v>
      </c>
      <c r="I14" s="105">
        <f t="shared" ref="I14:I71" si="3">SUM(J14:K14)</f>
        <v>1628221</v>
      </c>
      <c r="J14" s="342">
        <v>1085636</v>
      </c>
      <c r="K14" s="342">
        <v>542585</v>
      </c>
      <c r="L14" s="679" t="s">
        <v>560</v>
      </c>
      <c r="M14" s="679"/>
    </row>
    <row r="15" spans="1:14" customFormat="1" ht="21" thickTop="1" thickBot="1">
      <c r="A15" s="209">
        <v>4519</v>
      </c>
      <c r="B15" s="62" t="s">
        <v>722</v>
      </c>
      <c r="C15" s="104">
        <f t="shared" si="0"/>
        <v>16600</v>
      </c>
      <c r="D15" s="341">
        <v>2</v>
      </c>
      <c r="E15" s="104">
        <f t="shared" si="1"/>
        <v>16602</v>
      </c>
      <c r="F15" s="104">
        <f t="shared" si="2"/>
        <v>886</v>
      </c>
      <c r="G15" s="341">
        <v>851</v>
      </c>
      <c r="H15" s="341">
        <v>35</v>
      </c>
      <c r="I15" s="104">
        <f t="shared" si="3"/>
        <v>17488</v>
      </c>
      <c r="J15" s="341">
        <v>288</v>
      </c>
      <c r="K15" s="341">
        <v>17200</v>
      </c>
      <c r="L15" s="676" t="s">
        <v>723</v>
      </c>
      <c r="M15" s="677"/>
    </row>
    <row r="16" spans="1:14" customFormat="1" ht="21" thickTop="1" thickBot="1">
      <c r="A16" s="210">
        <v>4531</v>
      </c>
      <c r="B16" s="94" t="s">
        <v>561</v>
      </c>
      <c r="C16" s="105">
        <f t="shared" si="0"/>
        <v>1615802</v>
      </c>
      <c r="D16" s="342">
        <v>63843</v>
      </c>
      <c r="E16" s="105">
        <f t="shared" si="1"/>
        <v>1679645</v>
      </c>
      <c r="F16" s="105">
        <f t="shared" si="2"/>
        <v>336636</v>
      </c>
      <c r="G16" s="342">
        <v>244576</v>
      </c>
      <c r="H16" s="342">
        <v>92060</v>
      </c>
      <c r="I16" s="105">
        <f t="shared" si="3"/>
        <v>2016281</v>
      </c>
      <c r="J16" s="342">
        <v>295740</v>
      </c>
      <c r="K16" s="342">
        <v>1720541</v>
      </c>
      <c r="L16" s="679" t="s">
        <v>607</v>
      </c>
      <c r="M16" s="679"/>
    </row>
    <row r="17" spans="1:13" customFormat="1" ht="21" thickTop="1" thickBot="1">
      <c r="A17" s="209">
        <v>4532</v>
      </c>
      <c r="B17" s="62" t="s">
        <v>562</v>
      </c>
      <c r="C17" s="104">
        <f t="shared" si="0"/>
        <v>82955</v>
      </c>
      <c r="D17" s="341">
        <v>9597</v>
      </c>
      <c r="E17" s="104">
        <f t="shared" si="1"/>
        <v>92552</v>
      </c>
      <c r="F17" s="104">
        <f t="shared" si="2"/>
        <v>41400</v>
      </c>
      <c r="G17" s="341">
        <v>15640</v>
      </c>
      <c r="H17" s="341">
        <v>25760</v>
      </c>
      <c r="I17" s="104">
        <f t="shared" si="3"/>
        <v>133952</v>
      </c>
      <c r="J17" s="341">
        <v>13659</v>
      </c>
      <c r="K17" s="341">
        <v>120293</v>
      </c>
      <c r="L17" s="676" t="s">
        <v>606</v>
      </c>
      <c r="M17" s="677"/>
    </row>
    <row r="18" spans="1:13" customFormat="1" ht="21" thickTop="1" thickBot="1">
      <c r="A18" s="210">
        <v>4539</v>
      </c>
      <c r="B18" s="94" t="s">
        <v>563</v>
      </c>
      <c r="C18" s="105">
        <f t="shared" si="0"/>
        <v>8094</v>
      </c>
      <c r="D18" s="342">
        <v>647</v>
      </c>
      <c r="E18" s="105">
        <f t="shared" si="1"/>
        <v>8741</v>
      </c>
      <c r="F18" s="105">
        <f t="shared" si="2"/>
        <v>10134</v>
      </c>
      <c r="G18" s="342">
        <v>2350</v>
      </c>
      <c r="H18" s="342">
        <v>7784</v>
      </c>
      <c r="I18" s="105">
        <f t="shared" si="3"/>
        <v>18875</v>
      </c>
      <c r="J18" s="342">
        <v>0</v>
      </c>
      <c r="K18" s="342">
        <v>18875</v>
      </c>
      <c r="L18" s="679" t="s">
        <v>605</v>
      </c>
      <c r="M18" s="679"/>
    </row>
    <row r="19" spans="1:13" customFormat="1" ht="15.75" thickTop="1" thickBot="1">
      <c r="A19" s="209">
        <v>4610</v>
      </c>
      <c r="B19" s="62" t="s">
        <v>538</v>
      </c>
      <c r="C19" s="104">
        <f t="shared" si="0"/>
        <v>392479</v>
      </c>
      <c r="D19" s="341">
        <v>20544</v>
      </c>
      <c r="E19" s="104">
        <f t="shared" si="1"/>
        <v>413023</v>
      </c>
      <c r="F19" s="104">
        <f t="shared" si="2"/>
        <v>97547</v>
      </c>
      <c r="G19" s="341">
        <v>62937</v>
      </c>
      <c r="H19" s="341">
        <v>34610</v>
      </c>
      <c r="I19" s="104">
        <f t="shared" si="3"/>
        <v>510570</v>
      </c>
      <c r="J19" s="341">
        <v>286054</v>
      </c>
      <c r="K19" s="341">
        <v>224516</v>
      </c>
      <c r="L19" s="676" t="s">
        <v>547</v>
      </c>
      <c r="M19" s="677"/>
    </row>
    <row r="20" spans="1:13" customFormat="1" ht="15.75" thickTop="1" thickBot="1">
      <c r="A20" s="210">
        <v>4620</v>
      </c>
      <c r="B20" s="94" t="s">
        <v>564</v>
      </c>
      <c r="C20" s="105">
        <f t="shared" si="0"/>
        <v>-470718</v>
      </c>
      <c r="D20" s="342">
        <v>20393</v>
      </c>
      <c r="E20" s="105">
        <f t="shared" si="1"/>
        <v>-450325</v>
      </c>
      <c r="F20" s="105">
        <f t="shared" si="2"/>
        <v>138480</v>
      </c>
      <c r="G20" s="342">
        <v>89969</v>
      </c>
      <c r="H20" s="342">
        <v>48511</v>
      </c>
      <c r="I20" s="105">
        <f t="shared" si="3"/>
        <v>-311845</v>
      </c>
      <c r="J20" s="342">
        <v>62220</v>
      </c>
      <c r="K20" s="342">
        <v>-374065</v>
      </c>
      <c r="L20" s="679" t="s">
        <v>604</v>
      </c>
      <c r="M20" s="679"/>
    </row>
    <row r="21" spans="1:13" customFormat="1" ht="15.75" thickTop="1" thickBot="1">
      <c r="A21" s="209">
        <v>4631</v>
      </c>
      <c r="B21" s="62" t="s">
        <v>539</v>
      </c>
      <c r="C21" s="104">
        <f t="shared" si="0"/>
        <v>50498</v>
      </c>
      <c r="D21" s="341">
        <v>1933</v>
      </c>
      <c r="E21" s="104">
        <f t="shared" si="1"/>
        <v>52431</v>
      </c>
      <c r="F21" s="104">
        <f t="shared" si="2"/>
        <v>8433</v>
      </c>
      <c r="G21" s="341">
        <v>5728</v>
      </c>
      <c r="H21" s="341">
        <v>2705</v>
      </c>
      <c r="I21" s="104">
        <f t="shared" si="3"/>
        <v>60864</v>
      </c>
      <c r="J21" s="341">
        <v>7682</v>
      </c>
      <c r="K21" s="341">
        <v>53182</v>
      </c>
      <c r="L21" s="676" t="s">
        <v>548</v>
      </c>
      <c r="M21" s="677"/>
    </row>
    <row r="22" spans="1:13" customFormat="1" ht="15.75" thickTop="1" thickBot="1">
      <c r="A22" s="210">
        <v>4632</v>
      </c>
      <c r="B22" s="94" t="s">
        <v>608</v>
      </c>
      <c r="C22" s="105">
        <f t="shared" si="0"/>
        <v>1793584</v>
      </c>
      <c r="D22" s="342">
        <v>66472</v>
      </c>
      <c r="E22" s="105">
        <f t="shared" si="1"/>
        <v>1860056</v>
      </c>
      <c r="F22" s="105">
        <f t="shared" si="2"/>
        <v>436021</v>
      </c>
      <c r="G22" s="342">
        <v>339575</v>
      </c>
      <c r="H22" s="342">
        <v>96446</v>
      </c>
      <c r="I22" s="105">
        <f t="shared" si="3"/>
        <v>2296077</v>
      </c>
      <c r="J22" s="342">
        <v>217346</v>
      </c>
      <c r="K22" s="342">
        <v>2078731</v>
      </c>
      <c r="L22" s="679" t="s">
        <v>603</v>
      </c>
      <c r="M22" s="679"/>
    </row>
    <row r="23" spans="1:13" customFormat="1" ht="19.149999999999999" customHeight="1" thickTop="1" thickBot="1">
      <c r="A23" s="209">
        <v>4641</v>
      </c>
      <c r="B23" s="62" t="s">
        <v>609</v>
      </c>
      <c r="C23" s="104">
        <f t="shared" si="0"/>
        <v>127096</v>
      </c>
      <c r="D23" s="341">
        <v>105223</v>
      </c>
      <c r="E23" s="104">
        <f t="shared" si="1"/>
        <v>232319</v>
      </c>
      <c r="F23" s="104">
        <f t="shared" si="2"/>
        <v>74230</v>
      </c>
      <c r="G23" s="341">
        <v>70293</v>
      </c>
      <c r="H23" s="341">
        <v>3937</v>
      </c>
      <c r="I23" s="104">
        <f t="shared" si="3"/>
        <v>306549</v>
      </c>
      <c r="J23" s="341">
        <v>13675</v>
      </c>
      <c r="K23" s="341">
        <v>292874</v>
      </c>
      <c r="L23" s="676" t="s">
        <v>602</v>
      </c>
      <c r="M23" s="677"/>
    </row>
    <row r="24" spans="1:13" customFormat="1" ht="21" thickTop="1" thickBot="1">
      <c r="A24" s="210">
        <v>4647</v>
      </c>
      <c r="B24" s="94" t="s">
        <v>610</v>
      </c>
      <c r="C24" s="105">
        <f t="shared" si="0"/>
        <v>907724</v>
      </c>
      <c r="D24" s="342">
        <v>64914</v>
      </c>
      <c r="E24" s="105">
        <f t="shared" si="1"/>
        <v>972638</v>
      </c>
      <c r="F24" s="105">
        <f t="shared" si="2"/>
        <v>73700</v>
      </c>
      <c r="G24" s="342">
        <v>63848</v>
      </c>
      <c r="H24" s="342">
        <v>9852</v>
      </c>
      <c r="I24" s="105">
        <f t="shared" si="3"/>
        <v>1046338</v>
      </c>
      <c r="J24" s="342">
        <v>267560</v>
      </c>
      <c r="K24" s="342">
        <v>778778</v>
      </c>
      <c r="L24" s="679" t="s">
        <v>601</v>
      </c>
      <c r="M24" s="679"/>
    </row>
    <row r="25" spans="1:13" customFormat="1" ht="40.5" thickTop="1" thickBot="1">
      <c r="A25" s="209">
        <v>4648</v>
      </c>
      <c r="B25" s="62" t="s">
        <v>611</v>
      </c>
      <c r="C25" s="104">
        <f t="shared" si="0"/>
        <v>215601</v>
      </c>
      <c r="D25" s="341">
        <v>8047</v>
      </c>
      <c r="E25" s="104">
        <f t="shared" si="1"/>
        <v>223648</v>
      </c>
      <c r="F25" s="104">
        <f t="shared" si="2"/>
        <v>92764</v>
      </c>
      <c r="G25" s="341">
        <v>79526</v>
      </c>
      <c r="H25" s="341">
        <v>13238</v>
      </c>
      <c r="I25" s="104">
        <f t="shared" si="3"/>
        <v>316412</v>
      </c>
      <c r="J25" s="341">
        <v>227796</v>
      </c>
      <c r="K25" s="341">
        <v>88616</v>
      </c>
      <c r="L25" s="676" t="s">
        <v>600</v>
      </c>
      <c r="M25" s="677"/>
    </row>
    <row r="26" spans="1:13" customFormat="1" ht="40.5" thickTop="1" thickBot="1">
      <c r="A26" s="210">
        <v>4649</v>
      </c>
      <c r="B26" s="94" t="s">
        <v>733</v>
      </c>
      <c r="C26" s="105">
        <f t="shared" si="0"/>
        <v>706</v>
      </c>
      <c r="D26" s="342">
        <v>5</v>
      </c>
      <c r="E26" s="105">
        <f t="shared" si="1"/>
        <v>711</v>
      </c>
      <c r="F26" s="105">
        <f t="shared" si="2"/>
        <v>135</v>
      </c>
      <c r="G26" s="342">
        <v>125</v>
      </c>
      <c r="H26" s="342">
        <v>10</v>
      </c>
      <c r="I26" s="105">
        <f t="shared" si="3"/>
        <v>846</v>
      </c>
      <c r="J26" s="342">
        <v>540</v>
      </c>
      <c r="K26" s="342">
        <v>306</v>
      </c>
      <c r="L26" s="679" t="s">
        <v>724</v>
      </c>
      <c r="M26" s="679"/>
    </row>
    <row r="27" spans="1:13" customFormat="1" ht="21" thickTop="1" thickBot="1">
      <c r="A27" s="209">
        <v>4651</v>
      </c>
      <c r="B27" s="62" t="s">
        <v>612</v>
      </c>
      <c r="C27" s="104">
        <f t="shared" si="0"/>
        <v>19141</v>
      </c>
      <c r="D27" s="341">
        <v>569</v>
      </c>
      <c r="E27" s="104">
        <f t="shared" si="1"/>
        <v>19710</v>
      </c>
      <c r="F27" s="104">
        <f t="shared" si="2"/>
        <v>3948</v>
      </c>
      <c r="G27" s="341">
        <v>3434</v>
      </c>
      <c r="H27" s="341">
        <v>514</v>
      </c>
      <c r="I27" s="104">
        <f t="shared" si="3"/>
        <v>23658</v>
      </c>
      <c r="J27" s="341">
        <v>1135</v>
      </c>
      <c r="K27" s="341">
        <v>22523</v>
      </c>
      <c r="L27" s="676" t="s">
        <v>599</v>
      </c>
      <c r="M27" s="677"/>
    </row>
    <row r="28" spans="1:13" customFormat="1" ht="21" thickTop="1" thickBot="1">
      <c r="A28" s="210">
        <v>4652</v>
      </c>
      <c r="B28" s="94" t="s">
        <v>613</v>
      </c>
      <c r="C28" s="105">
        <f t="shared" si="0"/>
        <v>48136</v>
      </c>
      <c r="D28" s="342">
        <v>2177</v>
      </c>
      <c r="E28" s="105">
        <f t="shared" si="1"/>
        <v>50313</v>
      </c>
      <c r="F28" s="105">
        <f t="shared" si="2"/>
        <v>8936</v>
      </c>
      <c r="G28" s="342">
        <v>6781</v>
      </c>
      <c r="H28" s="342">
        <v>2155</v>
      </c>
      <c r="I28" s="105">
        <f t="shared" si="3"/>
        <v>59249</v>
      </c>
      <c r="J28" s="342">
        <v>6330</v>
      </c>
      <c r="K28" s="342">
        <v>52919</v>
      </c>
      <c r="L28" s="679" t="s">
        <v>598</v>
      </c>
      <c r="M28" s="679"/>
    </row>
    <row r="29" spans="1:13" customFormat="1" ht="19.149999999999999" customHeight="1" thickTop="1" thickBot="1">
      <c r="A29" s="209">
        <v>4653</v>
      </c>
      <c r="B29" s="62" t="s">
        <v>614</v>
      </c>
      <c r="C29" s="104">
        <f t="shared" si="0"/>
        <v>125320</v>
      </c>
      <c r="D29" s="341">
        <v>7260</v>
      </c>
      <c r="E29" s="104">
        <f t="shared" si="1"/>
        <v>132580</v>
      </c>
      <c r="F29" s="104">
        <f t="shared" si="2"/>
        <v>31056</v>
      </c>
      <c r="G29" s="341">
        <v>29101</v>
      </c>
      <c r="H29" s="341">
        <v>1955</v>
      </c>
      <c r="I29" s="104">
        <f t="shared" si="3"/>
        <v>163636</v>
      </c>
      <c r="J29" s="341">
        <v>20391</v>
      </c>
      <c r="K29" s="341">
        <v>143245</v>
      </c>
      <c r="L29" s="676" t="s">
        <v>597</v>
      </c>
      <c r="M29" s="677"/>
    </row>
    <row r="30" spans="1:13" customFormat="1" ht="15.75" thickTop="1" thickBot="1">
      <c r="A30" s="210">
        <v>4659</v>
      </c>
      <c r="B30" s="94" t="s">
        <v>615</v>
      </c>
      <c r="C30" s="105">
        <f t="shared" si="0"/>
        <v>1590719</v>
      </c>
      <c r="D30" s="342">
        <v>89054</v>
      </c>
      <c r="E30" s="105">
        <f t="shared" si="1"/>
        <v>1679773</v>
      </c>
      <c r="F30" s="105">
        <f t="shared" si="2"/>
        <v>145603</v>
      </c>
      <c r="G30" s="342">
        <v>114213</v>
      </c>
      <c r="H30" s="342">
        <v>31390</v>
      </c>
      <c r="I30" s="105">
        <f t="shared" si="3"/>
        <v>1825376</v>
      </c>
      <c r="J30" s="342">
        <v>924802</v>
      </c>
      <c r="K30" s="342">
        <v>900574</v>
      </c>
      <c r="L30" s="679" t="s">
        <v>549</v>
      </c>
      <c r="M30" s="679"/>
    </row>
    <row r="31" spans="1:13" customFormat="1" ht="21" thickTop="1" thickBot="1">
      <c r="A31" s="209">
        <v>4661</v>
      </c>
      <c r="B31" s="62" t="s">
        <v>616</v>
      </c>
      <c r="C31" s="104">
        <f t="shared" si="0"/>
        <v>1670489</v>
      </c>
      <c r="D31" s="341">
        <v>14540</v>
      </c>
      <c r="E31" s="104">
        <f t="shared" si="1"/>
        <v>1685029</v>
      </c>
      <c r="F31" s="104">
        <f t="shared" si="2"/>
        <v>207074</v>
      </c>
      <c r="G31" s="341">
        <v>205926</v>
      </c>
      <c r="H31" s="341">
        <v>1148</v>
      </c>
      <c r="I31" s="104">
        <f t="shared" si="3"/>
        <v>1892103</v>
      </c>
      <c r="J31" s="341">
        <v>939101</v>
      </c>
      <c r="K31" s="341">
        <v>953002</v>
      </c>
      <c r="L31" s="676" t="s">
        <v>596</v>
      </c>
      <c r="M31" s="677"/>
    </row>
    <row r="32" spans="1:13" customFormat="1" ht="15.75" thickTop="1" thickBot="1">
      <c r="A32" s="210">
        <v>4662</v>
      </c>
      <c r="B32" s="94" t="s">
        <v>540</v>
      </c>
      <c r="C32" s="105">
        <f t="shared" si="0"/>
        <v>41025</v>
      </c>
      <c r="D32" s="342">
        <v>2278</v>
      </c>
      <c r="E32" s="105">
        <f t="shared" si="1"/>
        <v>43303</v>
      </c>
      <c r="F32" s="105">
        <f t="shared" si="2"/>
        <v>6644</v>
      </c>
      <c r="G32" s="342">
        <v>4430</v>
      </c>
      <c r="H32" s="342">
        <v>2214</v>
      </c>
      <c r="I32" s="105">
        <f t="shared" si="3"/>
        <v>49947</v>
      </c>
      <c r="J32" s="342">
        <v>4159</v>
      </c>
      <c r="K32" s="342">
        <v>45788</v>
      </c>
      <c r="L32" s="679" t="s">
        <v>550</v>
      </c>
      <c r="M32" s="679"/>
    </row>
    <row r="33" spans="1:14" customFormat="1" ht="20.45" customHeight="1" thickTop="1" thickBot="1">
      <c r="A33" s="209">
        <v>4663</v>
      </c>
      <c r="B33" s="62" t="s">
        <v>617</v>
      </c>
      <c r="C33" s="104">
        <f t="shared" si="0"/>
        <v>2983067</v>
      </c>
      <c r="D33" s="341">
        <v>84646</v>
      </c>
      <c r="E33" s="104">
        <v>3067713</v>
      </c>
      <c r="F33" s="104">
        <f t="shared" si="2"/>
        <v>287039</v>
      </c>
      <c r="G33" s="341">
        <v>164137</v>
      </c>
      <c r="H33" s="341">
        <v>122902</v>
      </c>
      <c r="I33" s="104">
        <f t="shared" si="3"/>
        <v>3354752</v>
      </c>
      <c r="J33" s="341">
        <v>639338</v>
      </c>
      <c r="K33" s="341">
        <v>2715414</v>
      </c>
      <c r="L33" s="676" t="s">
        <v>595</v>
      </c>
      <c r="M33" s="677"/>
    </row>
    <row r="34" spans="1:14" customFormat="1" ht="15" customHeight="1" thickTop="1" thickBot="1">
      <c r="A34" s="210">
        <v>4669</v>
      </c>
      <c r="B34" s="94" t="s">
        <v>790</v>
      </c>
      <c r="C34" s="105">
        <v>34968</v>
      </c>
      <c r="D34" s="342">
        <v>257</v>
      </c>
      <c r="E34" s="105">
        <v>35225</v>
      </c>
      <c r="F34" s="105">
        <v>17180</v>
      </c>
      <c r="G34" s="342">
        <v>16670</v>
      </c>
      <c r="H34" s="342">
        <v>510</v>
      </c>
      <c r="I34" s="105">
        <v>52405</v>
      </c>
      <c r="J34" s="342">
        <v>2579</v>
      </c>
      <c r="K34" s="342">
        <v>49826</v>
      </c>
      <c r="L34" s="679" t="s">
        <v>791</v>
      </c>
      <c r="M34" s="679"/>
      <c r="N34" s="7"/>
    </row>
    <row r="35" spans="1:14" customFormat="1" ht="19.149999999999999" customHeight="1" thickTop="1" thickBot="1">
      <c r="A35" s="209">
        <v>4690</v>
      </c>
      <c r="B35" s="62" t="s">
        <v>541</v>
      </c>
      <c r="C35" s="104">
        <f t="shared" si="0"/>
        <v>59866</v>
      </c>
      <c r="D35" s="341">
        <v>1186</v>
      </c>
      <c r="E35" s="104">
        <f t="shared" si="1"/>
        <v>61052</v>
      </c>
      <c r="F35" s="104">
        <f t="shared" si="2"/>
        <v>10625</v>
      </c>
      <c r="G35" s="341">
        <v>9626</v>
      </c>
      <c r="H35" s="341">
        <v>999</v>
      </c>
      <c r="I35" s="104">
        <f t="shared" si="3"/>
        <v>71677</v>
      </c>
      <c r="J35" s="341">
        <v>110</v>
      </c>
      <c r="K35" s="341">
        <v>71567</v>
      </c>
      <c r="L35" s="676" t="s">
        <v>551</v>
      </c>
      <c r="M35" s="677"/>
    </row>
    <row r="36" spans="1:14" customFormat="1" ht="15" thickTop="1">
      <c r="A36" s="211">
        <v>4691</v>
      </c>
      <c r="B36" s="207" t="s">
        <v>618</v>
      </c>
      <c r="C36" s="345">
        <f t="shared" si="0"/>
        <v>233423</v>
      </c>
      <c r="D36" s="344">
        <v>4052</v>
      </c>
      <c r="E36" s="345">
        <f t="shared" si="1"/>
        <v>237475</v>
      </c>
      <c r="F36" s="345">
        <f t="shared" si="2"/>
        <v>16724</v>
      </c>
      <c r="G36" s="344">
        <v>11855</v>
      </c>
      <c r="H36" s="344">
        <v>4869</v>
      </c>
      <c r="I36" s="345">
        <f t="shared" si="3"/>
        <v>254199</v>
      </c>
      <c r="J36" s="344">
        <v>5715</v>
      </c>
      <c r="K36" s="344">
        <v>248484</v>
      </c>
      <c r="L36" s="694" t="s">
        <v>594</v>
      </c>
      <c r="M36" s="694"/>
    </row>
    <row r="37" spans="1:14" customFormat="1" ht="19.899999999999999" customHeight="1" thickBot="1">
      <c r="A37" s="209">
        <v>4692</v>
      </c>
      <c r="B37" s="62" t="s">
        <v>619</v>
      </c>
      <c r="C37" s="104">
        <f t="shared" si="0"/>
        <v>159321</v>
      </c>
      <c r="D37" s="341">
        <v>7590</v>
      </c>
      <c r="E37" s="104">
        <f t="shared" si="1"/>
        <v>166911</v>
      </c>
      <c r="F37" s="104">
        <f t="shared" si="2"/>
        <v>25967</v>
      </c>
      <c r="G37" s="341">
        <v>21835</v>
      </c>
      <c r="H37" s="341">
        <v>4132</v>
      </c>
      <c r="I37" s="104">
        <f t="shared" si="3"/>
        <v>192878</v>
      </c>
      <c r="J37" s="341">
        <v>564</v>
      </c>
      <c r="K37" s="341">
        <v>192314</v>
      </c>
      <c r="L37" s="676" t="s">
        <v>593</v>
      </c>
      <c r="M37" s="677"/>
    </row>
    <row r="38" spans="1:14" customFormat="1" ht="13.9" customHeight="1" thickTop="1" thickBot="1">
      <c r="A38" s="210">
        <v>4712</v>
      </c>
      <c r="B38" s="94" t="s">
        <v>542</v>
      </c>
      <c r="C38" s="105">
        <f t="shared" si="0"/>
        <v>2318539</v>
      </c>
      <c r="D38" s="342">
        <v>231009</v>
      </c>
      <c r="E38" s="105">
        <f t="shared" si="1"/>
        <v>2549548</v>
      </c>
      <c r="F38" s="105">
        <f t="shared" si="2"/>
        <v>776726</v>
      </c>
      <c r="G38" s="342">
        <v>628918</v>
      </c>
      <c r="H38" s="342">
        <v>147808</v>
      </c>
      <c r="I38" s="105">
        <f t="shared" si="3"/>
        <v>3326274</v>
      </c>
      <c r="J38" s="342">
        <v>776376</v>
      </c>
      <c r="K38" s="342">
        <v>2549898</v>
      </c>
      <c r="L38" s="679" t="s">
        <v>552</v>
      </c>
      <c r="M38" s="679"/>
    </row>
    <row r="39" spans="1:14" customFormat="1" ht="15.75" thickTop="1" thickBot="1">
      <c r="A39" s="209">
        <v>4714</v>
      </c>
      <c r="B39" s="62" t="s">
        <v>543</v>
      </c>
      <c r="C39" s="104">
        <f t="shared" si="0"/>
        <v>748177</v>
      </c>
      <c r="D39" s="341">
        <v>38483</v>
      </c>
      <c r="E39" s="104">
        <f t="shared" si="1"/>
        <v>786660</v>
      </c>
      <c r="F39" s="104">
        <f t="shared" si="2"/>
        <v>410031</v>
      </c>
      <c r="G39" s="341">
        <v>334105</v>
      </c>
      <c r="H39" s="341">
        <v>75926</v>
      </c>
      <c r="I39" s="104">
        <f t="shared" si="3"/>
        <v>1196691</v>
      </c>
      <c r="J39" s="341">
        <v>147603</v>
      </c>
      <c r="K39" s="341">
        <v>1049088</v>
      </c>
      <c r="L39" s="676" t="s">
        <v>553</v>
      </c>
      <c r="M39" s="677"/>
    </row>
    <row r="40" spans="1:14" customFormat="1" ht="13.9" customHeight="1" thickTop="1" thickBot="1">
      <c r="A40" s="210">
        <v>4719</v>
      </c>
      <c r="B40" s="94" t="s">
        <v>644</v>
      </c>
      <c r="C40" s="105">
        <f t="shared" si="0"/>
        <v>927005</v>
      </c>
      <c r="D40" s="342">
        <v>111724</v>
      </c>
      <c r="E40" s="105">
        <f t="shared" si="1"/>
        <v>1038729</v>
      </c>
      <c r="F40" s="105">
        <f t="shared" si="2"/>
        <v>454494</v>
      </c>
      <c r="G40" s="342">
        <v>401579</v>
      </c>
      <c r="H40" s="342">
        <v>52915</v>
      </c>
      <c r="I40" s="105">
        <f t="shared" si="3"/>
        <v>1493223</v>
      </c>
      <c r="J40" s="342">
        <v>354419</v>
      </c>
      <c r="K40" s="342">
        <v>1138804</v>
      </c>
      <c r="L40" s="679" t="s">
        <v>592</v>
      </c>
      <c r="M40" s="679"/>
    </row>
    <row r="41" spans="1:14" s="92" customFormat="1" ht="15.75" thickTop="1" thickBot="1">
      <c r="A41" s="209">
        <v>4720</v>
      </c>
      <c r="B41" s="62" t="s">
        <v>621</v>
      </c>
      <c r="C41" s="104">
        <f t="shared" si="0"/>
        <v>365645</v>
      </c>
      <c r="D41" s="341">
        <v>16042</v>
      </c>
      <c r="E41" s="104">
        <f t="shared" si="1"/>
        <v>381687</v>
      </c>
      <c r="F41" s="104">
        <f t="shared" si="2"/>
        <v>64329</v>
      </c>
      <c r="G41" s="341">
        <v>45030</v>
      </c>
      <c r="H41" s="341">
        <v>19299</v>
      </c>
      <c r="I41" s="104">
        <f t="shared" si="3"/>
        <v>446016</v>
      </c>
      <c r="J41" s="341">
        <v>79269</v>
      </c>
      <c r="K41" s="341">
        <v>366747</v>
      </c>
      <c r="L41" s="676" t="s">
        <v>591</v>
      </c>
      <c r="M41" s="677"/>
    </row>
    <row r="42" spans="1:14" s="92" customFormat="1" ht="15" customHeight="1" thickTop="1" thickBot="1">
      <c r="A42" s="210">
        <v>4722</v>
      </c>
      <c r="B42" s="94" t="s">
        <v>631</v>
      </c>
      <c r="C42" s="105">
        <f t="shared" si="0"/>
        <v>674303</v>
      </c>
      <c r="D42" s="342">
        <v>164</v>
      </c>
      <c r="E42" s="105">
        <f t="shared" si="1"/>
        <v>674467</v>
      </c>
      <c r="F42" s="105">
        <f t="shared" si="2"/>
        <v>144804</v>
      </c>
      <c r="G42" s="342">
        <v>142417</v>
      </c>
      <c r="H42" s="342">
        <v>2387</v>
      </c>
      <c r="I42" s="105">
        <f t="shared" si="3"/>
        <v>819271</v>
      </c>
      <c r="J42" s="342">
        <v>686847</v>
      </c>
      <c r="K42" s="342">
        <v>132424</v>
      </c>
      <c r="L42" s="679" t="s">
        <v>590</v>
      </c>
      <c r="M42" s="679"/>
    </row>
    <row r="43" spans="1:14" customFormat="1" ht="15.75" thickTop="1" thickBot="1">
      <c r="A43" s="209">
        <v>4723</v>
      </c>
      <c r="B43" s="62" t="s">
        <v>630</v>
      </c>
      <c r="C43" s="104">
        <f t="shared" si="0"/>
        <v>14269</v>
      </c>
      <c r="D43" s="341">
        <v>56</v>
      </c>
      <c r="E43" s="104">
        <f t="shared" si="1"/>
        <v>14325</v>
      </c>
      <c r="F43" s="104">
        <f t="shared" si="2"/>
        <v>1865</v>
      </c>
      <c r="G43" s="341">
        <v>1479</v>
      </c>
      <c r="H43" s="341">
        <v>386</v>
      </c>
      <c r="I43" s="104">
        <f t="shared" si="3"/>
        <v>16190</v>
      </c>
      <c r="J43" s="341">
        <v>0</v>
      </c>
      <c r="K43" s="341">
        <v>16190</v>
      </c>
      <c r="L43" s="676" t="s">
        <v>589</v>
      </c>
      <c r="M43" s="677"/>
    </row>
    <row r="44" spans="1:14" customFormat="1" ht="15.75" thickTop="1" thickBot="1">
      <c r="A44" s="210">
        <v>4724</v>
      </c>
      <c r="B44" s="94" t="s">
        <v>629</v>
      </c>
      <c r="C44" s="105">
        <f t="shared" si="0"/>
        <v>93825</v>
      </c>
      <c r="D44" s="342">
        <v>1385</v>
      </c>
      <c r="E44" s="105">
        <f t="shared" si="1"/>
        <v>95210</v>
      </c>
      <c r="F44" s="105">
        <f t="shared" si="2"/>
        <v>16711</v>
      </c>
      <c r="G44" s="342">
        <v>8818</v>
      </c>
      <c r="H44" s="342">
        <v>7893</v>
      </c>
      <c r="I44" s="105">
        <f t="shared" si="3"/>
        <v>111921</v>
      </c>
      <c r="J44" s="342">
        <v>26824</v>
      </c>
      <c r="K44" s="342">
        <v>85097</v>
      </c>
      <c r="L44" s="679" t="s">
        <v>588</v>
      </c>
      <c r="M44" s="679"/>
    </row>
    <row r="45" spans="1:14" customFormat="1" ht="15.75" thickTop="1" thickBot="1">
      <c r="A45" s="209">
        <v>4725</v>
      </c>
      <c r="B45" s="62" t="s">
        <v>628</v>
      </c>
      <c r="C45" s="104">
        <f t="shared" si="0"/>
        <v>26276</v>
      </c>
      <c r="D45" s="341">
        <v>241</v>
      </c>
      <c r="E45" s="104">
        <f t="shared" si="1"/>
        <v>26517</v>
      </c>
      <c r="F45" s="104">
        <f t="shared" si="2"/>
        <v>2997</v>
      </c>
      <c r="G45" s="341">
        <v>1974</v>
      </c>
      <c r="H45" s="341">
        <v>1023</v>
      </c>
      <c r="I45" s="104">
        <f t="shared" si="3"/>
        <v>29514</v>
      </c>
      <c r="J45" s="341">
        <v>0</v>
      </c>
      <c r="K45" s="341">
        <v>29514</v>
      </c>
      <c r="L45" s="676" t="s">
        <v>587</v>
      </c>
      <c r="M45" s="677"/>
    </row>
    <row r="46" spans="1:14" customFormat="1" ht="15.75" thickTop="1" thickBot="1">
      <c r="A46" s="210">
        <v>4726</v>
      </c>
      <c r="B46" s="94" t="s">
        <v>544</v>
      </c>
      <c r="C46" s="105">
        <f t="shared" si="0"/>
        <v>119381</v>
      </c>
      <c r="D46" s="342">
        <v>4997</v>
      </c>
      <c r="E46" s="105">
        <f t="shared" si="1"/>
        <v>124378</v>
      </c>
      <c r="F46" s="105">
        <f t="shared" si="2"/>
        <v>51195</v>
      </c>
      <c r="G46" s="342">
        <v>39960</v>
      </c>
      <c r="H46" s="342">
        <v>11235</v>
      </c>
      <c r="I46" s="105">
        <f t="shared" si="3"/>
        <v>175573</v>
      </c>
      <c r="J46" s="342">
        <v>62558</v>
      </c>
      <c r="K46" s="342">
        <v>113015</v>
      </c>
      <c r="L46" s="679" t="s">
        <v>554</v>
      </c>
      <c r="M46" s="679"/>
    </row>
    <row r="47" spans="1:14" customFormat="1" ht="13.9" customHeight="1" thickTop="1" thickBot="1">
      <c r="A47" s="209">
        <v>4727</v>
      </c>
      <c r="B47" s="62" t="s">
        <v>627</v>
      </c>
      <c r="C47" s="104">
        <f t="shared" si="0"/>
        <v>63471</v>
      </c>
      <c r="D47" s="341">
        <v>3263</v>
      </c>
      <c r="E47" s="104">
        <f t="shared" si="1"/>
        <v>66734</v>
      </c>
      <c r="F47" s="104">
        <f t="shared" si="2"/>
        <v>16838</v>
      </c>
      <c r="G47" s="341">
        <v>12788</v>
      </c>
      <c r="H47" s="341">
        <v>4050</v>
      </c>
      <c r="I47" s="104">
        <f t="shared" si="3"/>
        <v>83572</v>
      </c>
      <c r="J47" s="341">
        <v>0</v>
      </c>
      <c r="K47" s="341">
        <v>83572</v>
      </c>
      <c r="L47" s="676" t="s">
        <v>586</v>
      </c>
      <c r="M47" s="677"/>
    </row>
    <row r="48" spans="1:14" customFormat="1" ht="15.75" thickTop="1" thickBot="1">
      <c r="A48" s="210">
        <v>4728</v>
      </c>
      <c r="B48" s="94" t="s">
        <v>632</v>
      </c>
      <c r="C48" s="105">
        <f t="shared" si="0"/>
        <v>20847</v>
      </c>
      <c r="D48" s="342">
        <v>16</v>
      </c>
      <c r="E48" s="105">
        <f t="shared" si="1"/>
        <v>20863</v>
      </c>
      <c r="F48" s="105">
        <f t="shared" si="2"/>
        <v>3895</v>
      </c>
      <c r="G48" s="342">
        <v>3197</v>
      </c>
      <c r="H48" s="342">
        <v>698</v>
      </c>
      <c r="I48" s="105">
        <f t="shared" si="3"/>
        <v>24758</v>
      </c>
      <c r="J48" s="342">
        <v>1836</v>
      </c>
      <c r="K48" s="342">
        <v>22922</v>
      </c>
      <c r="L48" s="679" t="s">
        <v>585</v>
      </c>
      <c r="M48" s="679"/>
    </row>
    <row r="49" spans="1:13" customFormat="1" ht="19.149999999999999" customHeight="1" thickTop="1" thickBot="1">
      <c r="A49" s="209">
        <v>4729</v>
      </c>
      <c r="B49" s="62" t="s">
        <v>641</v>
      </c>
      <c r="C49" s="104">
        <f t="shared" si="0"/>
        <v>19219</v>
      </c>
      <c r="D49" s="341">
        <v>2581</v>
      </c>
      <c r="E49" s="104">
        <f t="shared" si="1"/>
        <v>21800</v>
      </c>
      <c r="F49" s="104">
        <f t="shared" si="2"/>
        <v>11170</v>
      </c>
      <c r="G49" s="341">
        <v>9226</v>
      </c>
      <c r="H49" s="341">
        <v>1944</v>
      </c>
      <c r="I49" s="104">
        <f t="shared" si="3"/>
        <v>32970</v>
      </c>
      <c r="J49" s="341">
        <v>0</v>
      </c>
      <c r="K49" s="341">
        <v>32970</v>
      </c>
      <c r="L49" s="676" t="s">
        <v>643</v>
      </c>
      <c r="M49" s="677"/>
    </row>
    <row r="50" spans="1:13" ht="19.149999999999999" customHeight="1" thickTop="1" thickBot="1">
      <c r="A50" s="210">
        <v>4730</v>
      </c>
      <c r="B50" s="94" t="s">
        <v>626</v>
      </c>
      <c r="C50" s="105">
        <f t="shared" si="0"/>
        <v>1975587</v>
      </c>
      <c r="D50" s="342">
        <v>211294</v>
      </c>
      <c r="E50" s="105">
        <f t="shared" si="1"/>
        <v>2186881</v>
      </c>
      <c r="F50" s="105">
        <f t="shared" si="2"/>
        <v>197838</v>
      </c>
      <c r="G50" s="342">
        <v>189756</v>
      </c>
      <c r="H50" s="342">
        <v>8082</v>
      </c>
      <c r="I50" s="105">
        <f t="shared" si="3"/>
        <v>2384719</v>
      </c>
      <c r="J50" s="342">
        <v>780551</v>
      </c>
      <c r="K50" s="342">
        <v>1604168</v>
      </c>
      <c r="L50" s="679" t="s">
        <v>584</v>
      </c>
      <c r="M50" s="679"/>
    </row>
    <row r="51" spans="1:13" ht="19.149999999999999" customHeight="1" thickTop="1" thickBot="1">
      <c r="A51" s="209">
        <v>4741</v>
      </c>
      <c r="B51" s="62" t="s">
        <v>633</v>
      </c>
      <c r="C51" s="104">
        <f t="shared" si="0"/>
        <v>1072875</v>
      </c>
      <c r="D51" s="341">
        <v>26761</v>
      </c>
      <c r="E51" s="104">
        <f t="shared" si="1"/>
        <v>1099636</v>
      </c>
      <c r="F51" s="104">
        <f t="shared" si="2"/>
        <v>181729</v>
      </c>
      <c r="G51" s="341">
        <v>118001</v>
      </c>
      <c r="H51" s="341">
        <v>63728</v>
      </c>
      <c r="I51" s="104">
        <f t="shared" si="3"/>
        <v>1281365</v>
      </c>
      <c r="J51" s="341">
        <v>509221</v>
      </c>
      <c r="K51" s="341">
        <v>772144</v>
      </c>
      <c r="L51" s="676" t="s">
        <v>583</v>
      </c>
      <c r="M51" s="677"/>
    </row>
    <row r="52" spans="1:13" ht="15.75" thickTop="1" thickBot="1">
      <c r="A52" s="210">
        <v>4742</v>
      </c>
      <c r="B52" s="94" t="s">
        <v>705</v>
      </c>
      <c r="C52" s="105">
        <f t="shared" si="0"/>
        <v>24922</v>
      </c>
      <c r="D52" s="342">
        <v>1028</v>
      </c>
      <c r="E52" s="105">
        <f t="shared" si="1"/>
        <v>25950</v>
      </c>
      <c r="F52" s="105">
        <f t="shared" si="2"/>
        <v>5610</v>
      </c>
      <c r="G52" s="342">
        <v>5211</v>
      </c>
      <c r="H52" s="342">
        <v>399</v>
      </c>
      <c r="I52" s="105">
        <f t="shared" si="3"/>
        <v>31560</v>
      </c>
      <c r="J52" s="342">
        <v>20234</v>
      </c>
      <c r="K52" s="342">
        <v>11326</v>
      </c>
      <c r="L52" s="679" t="s">
        <v>704</v>
      </c>
      <c r="M52" s="679"/>
    </row>
    <row r="53" spans="1:13" ht="19.149999999999999" customHeight="1" thickTop="1" thickBot="1">
      <c r="A53" s="209">
        <v>4751</v>
      </c>
      <c r="B53" s="62" t="s">
        <v>625</v>
      </c>
      <c r="C53" s="104">
        <f t="shared" si="0"/>
        <v>1530321</v>
      </c>
      <c r="D53" s="341">
        <v>29793</v>
      </c>
      <c r="E53" s="104">
        <f t="shared" si="1"/>
        <v>1560114</v>
      </c>
      <c r="F53" s="104">
        <f t="shared" si="2"/>
        <v>531161</v>
      </c>
      <c r="G53" s="341">
        <v>493732</v>
      </c>
      <c r="H53" s="341">
        <v>37429</v>
      </c>
      <c r="I53" s="104">
        <f t="shared" si="3"/>
        <v>2091275</v>
      </c>
      <c r="J53" s="341">
        <v>740044</v>
      </c>
      <c r="K53" s="341">
        <v>1351231</v>
      </c>
      <c r="L53" s="676" t="s">
        <v>582</v>
      </c>
      <c r="M53" s="677"/>
    </row>
    <row r="54" spans="1:13" ht="40.5" thickTop="1" thickBot="1">
      <c r="A54" s="210">
        <v>4752</v>
      </c>
      <c r="B54" s="94" t="s">
        <v>624</v>
      </c>
      <c r="C54" s="105">
        <f t="shared" si="0"/>
        <v>7164510</v>
      </c>
      <c r="D54" s="342">
        <v>239777</v>
      </c>
      <c r="E54" s="105">
        <f t="shared" si="1"/>
        <v>7404287</v>
      </c>
      <c r="F54" s="105">
        <f t="shared" si="2"/>
        <v>993324</v>
      </c>
      <c r="G54" s="342">
        <v>787401</v>
      </c>
      <c r="H54" s="342">
        <v>205923</v>
      </c>
      <c r="I54" s="105">
        <f t="shared" si="3"/>
        <v>8397611</v>
      </c>
      <c r="J54" s="342">
        <v>2587843</v>
      </c>
      <c r="K54" s="342">
        <v>5809768</v>
      </c>
      <c r="L54" s="679" t="s">
        <v>581</v>
      </c>
      <c r="M54" s="679"/>
    </row>
    <row r="55" spans="1:13" ht="19.149999999999999" customHeight="1" thickTop="1" thickBot="1">
      <c r="A55" s="209">
        <v>4753</v>
      </c>
      <c r="B55" s="62" t="s">
        <v>623</v>
      </c>
      <c r="C55" s="104">
        <f t="shared" si="0"/>
        <v>119980</v>
      </c>
      <c r="D55" s="341">
        <v>1819</v>
      </c>
      <c r="E55" s="104">
        <f t="shared" si="1"/>
        <v>121799</v>
      </c>
      <c r="F55" s="104">
        <f t="shared" si="2"/>
        <v>56132</v>
      </c>
      <c r="G55" s="341">
        <v>49437</v>
      </c>
      <c r="H55" s="341">
        <v>6695</v>
      </c>
      <c r="I55" s="104">
        <f t="shared" si="3"/>
        <v>177931</v>
      </c>
      <c r="J55" s="341">
        <v>35815</v>
      </c>
      <c r="K55" s="341">
        <v>142116</v>
      </c>
      <c r="L55" s="676" t="s">
        <v>580</v>
      </c>
      <c r="M55" s="677"/>
    </row>
    <row r="56" spans="1:13" ht="15.75" thickTop="1" thickBot="1">
      <c r="A56" s="210">
        <v>4754</v>
      </c>
      <c r="B56" s="94" t="s">
        <v>545</v>
      </c>
      <c r="C56" s="105">
        <f t="shared" si="0"/>
        <v>926195</v>
      </c>
      <c r="D56" s="342">
        <v>70435</v>
      </c>
      <c r="E56" s="105">
        <f t="shared" si="1"/>
        <v>996630</v>
      </c>
      <c r="F56" s="105">
        <f t="shared" si="2"/>
        <v>455328</v>
      </c>
      <c r="G56" s="342">
        <v>413599</v>
      </c>
      <c r="H56" s="342">
        <v>41729</v>
      </c>
      <c r="I56" s="105">
        <f t="shared" si="3"/>
        <v>1451958</v>
      </c>
      <c r="J56" s="342">
        <v>270235</v>
      </c>
      <c r="K56" s="342">
        <v>1181723</v>
      </c>
      <c r="L56" s="679" t="s">
        <v>555</v>
      </c>
      <c r="M56" s="679"/>
    </row>
    <row r="57" spans="1:13" ht="19.149999999999999" customHeight="1" thickTop="1" thickBot="1">
      <c r="A57" s="209">
        <v>4755</v>
      </c>
      <c r="B57" s="62" t="s">
        <v>640</v>
      </c>
      <c r="C57" s="104">
        <f t="shared" si="0"/>
        <v>2386417</v>
      </c>
      <c r="D57" s="341">
        <v>57293</v>
      </c>
      <c r="E57" s="104">
        <f t="shared" si="1"/>
        <v>2443710</v>
      </c>
      <c r="F57" s="104">
        <f t="shared" si="2"/>
        <v>239701</v>
      </c>
      <c r="G57" s="341">
        <v>201524</v>
      </c>
      <c r="H57" s="341">
        <v>38177</v>
      </c>
      <c r="I57" s="104">
        <f t="shared" si="3"/>
        <v>2683411</v>
      </c>
      <c r="J57" s="341">
        <v>1430276</v>
      </c>
      <c r="K57" s="341">
        <v>1253135</v>
      </c>
      <c r="L57" s="676" t="s">
        <v>579</v>
      </c>
      <c r="M57" s="677"/>
    </row>
    <row r="58" spans="1:13" ht="19.149999999999999" customHeight="1" thickTop="1" thickBot="1">
      <c r="A58" s="210">
        <v>4756</v>
      </c>
      <c r="B58" s="94" t="s">
        <v>634</v>
      </c>
      <c r="C58" s="105">
        <f t="shared" si="0"/>
        <v>76834</v>
      </c>
      <c r="D58" s="342">
        <v>700</v>
      </c>
      <c r="E58" s="105">
        <f t="shared" si="1"/>
        <v>77534</v>
      </c>
      <c r="F58" s="105">
        <f t="shared" si="2"/>
        <v>19688</v>
      </c>
      <c r="G58" s="342">
        <v>4342</v>
      </c>
      <c r="H58" s="342">
        <v>15346</v>
      </c>
      <c r="I58" s="105">
        <f t="shared" si="3"/>
        <v>97222</v>
      </c>
      <c r="J58" s="342">
        <v>26801</v>
      </c>
      <c r="K58" s="342">
        <v>70421</v>
      </c>
      <c r="L58" s="679" t="s">
        <v>578</v>
      </c>
      <c r="M58" s="679"/>
    </row>
    <row r="59" spans="1:13" ht="28.9" customHeight="1" thickTop="1" thickBot="1">
      <c r="A59" s="209">
        <v>4761</v>
      </c>
      <c r="B59" s="62" t="s">
        <v>635</v>
      </c>
      <c r="C59" s="104">
        <f t="shared" si="0"/>
        <v>532886</v>
      </c>
      <c r="D59" s="341">
        <v>11561</v>
      </c>
      <c r="E59" s="104">
        <f t="shared" si="1"/>
        <v>544447</v>
      </c>
      <c r="F59" s="104">
        <f t="shared" si="2"/>
        <v>127708</v>
      </c>
      <c r="G59" s="341">
        <v>88707</v>
      </c>
      <c r="H59" s="341">
        <v>39001</v>
      </c>
      <c r="I59" s="104">
        <f t="shared" si="3"/>
        <v>672155</v>
      </c>
      <c r="J59" s="341">
        <v>231507</v>
      </c>
      <c r="K59" s="341">
        <v>440648</v>
      </c>
      <c r="L59" s="676" t="s">
        <v>577</v>
      </c>
      <c r="M59" s="677"/>
    </row>
    <row r="60" spans="1:13" ht="19.899999999999999" customHeight="1" thickTop="1">
      <c r="A60" s="211">
        <v>4762</v>
      </c>
      <c r="B60" s="207" t="s">
        <v>636</v>
      </c>
      <c r="C60" s="345">
        <f t="shared" si="0"/>
        <v>22150</v>
      </c>
      <c r="D60" s="344">
        <v>15</v>
      </c>
      <c r="E60" s="345">
        <f t="shared" si="1"/>
        <v>22165</v>
      </c>
      <c r="F60" s="345">
        <f t="shared" si="2"/>
        <v>6853</v>
      </c>
      <c r="G60" s="344">
        <v>6616</v>
      </c>
      <c r="H60" s="344">
        <v>237</v>
      </c>
      <c r="I60" s="345">
        <f t="shared" si="3"/>
        <v>29018</v>
      </c>
      <c r="J60" s="344">
        <v>0</v>
      </c>
      <c r="K60" s="344">
        <v>29018</v>
      </c>
      <c r="L60" s="694" t="s">
        <v>576</v>
      </c>
      <c r="M60" s="694"/>
    </row>
    <row r="61" spans="1:13" ht="30" customHeight="1" thickBot="1">
      <c r="A61" s="209">
        <v>4763</v>
      </c>
      <c r="B61" s="62" t="s">
        <v>637</v>
      </c>
      <c r="C61" s="104">
        <f t="shared" si="0"/>
        <v>182941</v>
      </c>
      <c r="D61" s="341">
        <v>38291</v>
      </c>
      <c r="E61" s="104">
        <f t="shared" si="1"/>
        <v>221232</v>
      </c>
      <c r="F61" s="104">
        <f t="shared" si="2"/>
        <v>107132</v>
      </c>
      <c r="G61" s="341">
        <v>102734</v>
      </c>
      <c r="H61" s="341">
        <v>4398</v>
      </c>
      <c r="I61" s="104">
        <f t="shared" si="3"/>
        <v>328364</v>
      </c>
      <c r="J61" s="341">
        <v>41656</v>
      </c>
      <c r="K61" s="341">
        <v>286708</v>
      </c>
      <c r="L61" s="676" t="s">
        <v>575</v>
      </c>
      <c r="M61" s="677"/>
    </row>
    <row r="62" spans="1:13" ht="15.75" thickTop="1" thickBot="1">
      <c r="A62" s="210">
        <v>4764</v>
      </c>
      <c r="B62" s="94" t="s">
        <v>622</v>
      </c>
      <c r="C62" s="105">
        <f t="shared" si="0"/>
        <v>45246</v>
      </c>
      <c r="D62" s="342">
        <v>3454</v>
      </c>
      <c r="E62" s="105">
        <f t="shared" si="1"/>
        <v>48700</v>
      </c>
      <c r="F62" s="105">
        <f t="shared" si="2"/>
        <v>32666</v>
      </c>
      <c r="G62" s="342">
        <v>29075</v>
      </c>
      <c r="H62" s="342">
        <v>3591</v>
      </c>
      <c r="I62" s="105">
        <f t="shared" si="3"/>
        <v>81366</v>
      </c>
      <c r="J62" s="342">
        <v>260</v>
      </c>
      <c r="K62" s="342">
        <v>81106</v>
      </c>
      <c r="L62" s="679" t="s">
        <v>574</v>
      </c>
      <c r="M62" s="679"/>
    </row>
    <row r="63" spans="1:13" ht="19.149999999999999" customHeight="1" thickTop="1" thickBot="1">
      <c r="A63" s="209">
        <v>4771</v>
      </c>
      <c r="B63" s="62" t="s">
        <v>638</v>
      </c>
      <c r="C63" s="104">
        <f t="shared" si="0"/>
        <v>1710998</v>
      </c>
      <c r="D63" s="341">
        <v>89105</v>
      </c>
      <c r="E63" s="104">
        <f t="shared" si="1"/>
        <v>1800103</v>
      </c>
      <c r="F63" s="104">
        <f>H63+G63</f>
        <v>627830</v>
      </c>
      <c r="G63" s="341">
        <v>581524</v>
      </c>
      <c r="H63" s="341">
        <v>46306</v>
      </c>
      <c r="I63" s="104">
        <f t="shared" si="3"/>
        <v>2427933</v>
      </c>
      <c r="J63" s="341">
        <v>91021</v>
      </c>
      <c r="K63" s="341">
        <v>2336912</v>
      </c>
      <c r="L63" s="676" t="s">
        <v>573</v>
      </c>
      <c r="M63" s="677"/>
    </row>
    <row r="64" spans="1:13" ht="20.45" customHeight="1" thickTop="1" thickBot="1">
      <c r="A64" s="210">
        <v>4772</v>
      </c>
      <c r="B64" s="94" t="s">
        <v>639</v>
      </c>
      <c r="C64" s="105">
        <f t="shared" si="0"/>
        <v>2134501</v>
      </c>
      <c r="D64" s="342">
        <v>21808</v>
      </c>
      <c r="E64" s="105">
        <f t="shared" si="1"/>
        <v>2156309</v>
      </c>
      <c r="F64" s="105">
        <f t="shared" si="2"/>
        <v>244065</v>
      </c>
      <c r="G64" s="342">
        <v>217457</v>
      </c>
      <c r="H64" s="342">
        <v>26608</v>
      </c>
      <c r="I64" s="105">
        <f t="shared" si="3"/>
        <v>2400374</v>
      </c>
      <c r="J64" s="342">
        <v>104342</v>
      </c>
      <c r="K64" s="342">
        <v>2296032</v>
      </c>
      <c r="L64" s="679" t="s">
        <v>572</v>
      </c>
      <c r="M64" s="679"/>
    </row>
    <row r="65" spans="1:13" ht="19.149999999999999" customHeight="1" thickTop="1" thickBot="1">
      <c r="A65" s="209">
        <v>4774</v>
      </c>
      <c r="B65" s="62" t="s">
        <v>546</v>
      </c>
      <c r="C65" s="104">
        <f t="shared" si="0"/>
        <v>8504</v>
      </c>
      <c r="D65" s="341">
        <v>495</v>
      </c>
      <c r="E65" s="104">
        <f t="shared" si="1"/>
        <v>8999</v>
      </c>
      <c r="F65" s="104">
        <f t="shared" si="2"/>
        <v>4673</v>
      </c>
      <c r="G65" s="341">
        <v>4158</v>
      </c>
      <c r="H65" s="341">
        <v>515</v>
      </c>
      <c r="I65" s="104">
        <f t="shared" si="3"/>
        <v>13672</v>
      </c>
      <c r="J65" s="341">
        <v>801</v>
      </c>
      <c r="K65" s="341">
        <v>12871</v>
      </c>
      <c r="L65" s="676" t="s">
        <v>556</v>
      </c>
      <c r="M65" s="677"/>
    </row>
    <row r="66" spans="1:13" ht="20.45" customHeight="1" thickTop="1" thickBot="1">
      <c r="A66" s="210">
        <v>4775</v>
      </c>
      <c r="B66" s="94" t="s">
        <v>568</v>
      </c>
      <c r="C66" s="105">
        <f t="shared" si="0"/>
        <v>1881458</v>
      </c>
      <c r="D66" s="342">
        <v>62902</v>
      </c>
      <c r="E66" s="105">
        <f t="shared" si="1"/>
        <v>1944360</v>
      </c>
      <c r="F66" s="105">
        <f t="shared" si="2"/>
        <v>320339</v>
      </c>
      <c r="G66" s="342">
        <v>236785</v>
      </c>
      <c r="H66" s="342">
        <v>83554</v>
      </c>
      <c r="I66" s="105">
        <f t="shared" si="3"/>
        <v>2264699</v>
      </c>
      <c r="J66" s="342">
        <v>712486</v>
      </c>
      <c r="K66" s="342">
        <v>1552213</v>
      </c>
      <c r="L66" s="679" t="s">
        <v>571</v>
      </c>
      <c r="M66" s="679"/>
    </row>
    <row r="67" spans="1:13" ht="19.149999999999999" customHeight="1" thickTop="1" thickBot="1">
      <c r="A67" s="209">
        <v>4776</v>
      </c>
      <c r="B67" s="62" t="s">
        <v>567</v>
      </c>
      <c r="C67" s="104">
        <f t="shared" si="0"/>
        <v>60316</v>
      </c>
      <c r="D67" s="341">
        <v>7304</v>
      </c>
      <c r="E67" s="104">
        <f t="shared" si="1"/>
        <v>67620</v>
      </c>
      <c r="F67" s="104">
        <f t="shared" si="2"/>
        <v>128723</v>
      </c>
      <c r="G67" s="341">
        <v>44199</v>
      </c>
      <c r="H67" s="341">
        <v>84524</v>
      </c>
      <c r="I67" s="104">
        <f t="shared" si="3"/>
        <v>196343</v>
      </c>
      <c r="J67" s="341">
        <v>98964</v>
      </c>
      <c r="K67" s="341">
        <v>97379</v>
      </c>
      <c r="L67" s="676" t="s">
        <v>570</v>
      </c>
      <c r="M67" s="677"/>
    </row>
    <row r="68" spans="1:13" ht="19.149999999999999" customHeight="1" thickTop="1" thickBot="1">
      <c r="A68" s="210">
        <v>4777</v>
      </c>
      <c r="B68" s="94" t="s">
        <v>566</v>
      </c>
      <c r="C68" s="105">
        <f t="shared" si="0"/>
        <v>65429</v>
      </c>
      <c r="D68" s="342">
        <v>263</v>
      </c>
      <c r="E68" s="105">
        <f t="shared" si="1"/>
        <v>65692</v>
      </c>
      <c r="F68" s="105">
        <f t="shared" si="2"/>
        <v>4516</v>
      </c>
      <c r="G68" s="342">
        <v>2873</v>
      </c>
      <c r="H68" s="342">
        <v>1643</v>
      </c>
      <c r="I68" s="105">
        <f t="shared" si="3"/>
        <v>70208</v>
      </c>
      <c r="J68" s="342">
        <v>21214</v>
      </c>
      <c r="K68" s="342">
        <v>48994</v>
      </c>
      <c r="L68" s="679" t="s">
        <v>569</v>
      </c>
      <c r="M68" s="679"/>
    </row>
    <row r="69" spans="1:13" ht="19.149999999999999" customHeight="1" thickTop="1" thickBot="1">
      <c r="A69" s="209">
        <v>4778</v>
      </c>
      <c r="B69" s="62" t="s">
        <v>725</v>
      </c>
      <c r="C69" s="104">
        <f t="shared" si="0"/>
        <v>447</v>
      </c>
      <c r="D69" s="341">
        <v>9</v>
      </c>
      <c r="E69" s="104">
        <f t="shared" si="1"/>
        <v>456</v>
      </c>
      <c r="F69" s="104">
        <f t="shared" si="2"/>
        <v>974</v>
      </c>
      <c r="G69" s="341">
        <v>908</v>
      </c>
      <c r="H69" s="341">
        <v>66</v>
      </c>
      <c r="I69" s="104">
        <f t="shared" si="3"/>
        <v>1430</v>
      </c>
      <c r="J69" s="341">
        <v>0</v>
      </c>
      <c r="K69" s="341">
        <v>1430</v>
      </c>
      <c r="L69" s="676" t="s">
        <v>726</v>
      </c>
      <c r="M69" s="677"/>
    </row>
    <row r="70" spans="1:13" ht="31.15" customHeight="1" thickTop="1" thickBot="1">
      <c r="A70" s="210">
        <v>4779</v>
      </c>
      <c r="B70" s="94" t="s">
        <v>565</v>
      </c>
      <c r="C70" s="105">
        <f t="shared" si="0"/>
        <v>550988</v>
      </c>
      <c r="D70" s="342">
        <v>25104</v>
      </c>
      <c r="E70" s="105">
        <f t="shared" si="1"/>
        <v>576092</v>
      </c>
      <c r="F70" s="105">
        <f t="shared" si="2"/>
        <v>154394</v>
      </c>
      <c r="G70" s="342">
        <v>137811</v>
      </c>
      <c r="H70" s="342">
        <v>16583</v>
      </c>
      <c r="I70" s="105">
        <f t="shared" si="3"/>
        <v>730486</v>
      </c>
      <c r="J70" s="342">
        <v>189648</v>
      </c>
      <c r="K70" s="342">
        <v>540838</v>
      </c>
      <c r="L70" s="679" t="s">
        <v>642</v>
      </c>
      <c r="M70" s="679"/>
    </row>
    <row r="71" spans="1:13" ht="15" thickTop="1">
      <c r="A71" s="209">
        <v>4789</v>
      </c>
      <c r="B71" s="62" t="s">
        <v>728</v>
      </c>
      <c r="C71" s="435">
        <f t="shared" si="0"/>
        <v>7095</v>
      </c>
      <c r="D71" s="436">
        <v>12</v>
      </c>
      <c r="E71" s="435">
        <f t="shared" si="1"/>
        <v>7107</v>
      </c>
      <c r="F71" s="435">
        <f t="shared" si="2"/>
        <v>3548</v>
      </c>
      <c r="G71" s="436">
        <v>3494</v>
      </c>
      <c r="H71" s="436">
        <v>54</v>
      </c>
      <c r="I71" s="435">
        <f t="shared" si="3"/>
        <v>10655</v>
      </c>
      <c r="J71" s="436">
        <v>1999</v>
      </c>
      <c r="K71" s="436">
        <v>8656</v>
      </c>
      <c r="L71" s="677" t="s">
        <v>727</v>
      </c>
      <c r="M71" s="677"/>
    </row>
    <row r="72" spans="1:13" ht="27.6" customHeight="1">
      <c r="A72" s="517" t="s">
        <v>207</v>
      </c>
      <c r="B72" s="727"/>
      <c r="C72" s="434">
        <f t="shared" ref="C72:D72" si="4">SUM(C13:C71)</f>
        <v>45223810</v>
      </c>
      <c r="D72" s="434">
        <f t="shared" si="4"/>
        <v>2224629</v>
      </c>
      <c r="E72" s="434">
        <f t="shared" si="1"/>
        <v>47448439</v>
      </c>
      <c r="F72" s="434">
        <f t="shared" ref="F72:K72" si="5">SUM(F13:F71)</f>
        <v>9201424</v>
      </c>
      <c r="G72" s="434">
        <f t="shared" si="5"/>
        <v>7542374</v>
      </c>
      <c r="H72" s="434">
        <f t="shared" si="5"/>
        <v>1659050</v>
      </c>
      <c r="I72" s="434">
        <f t="shared" si="5"/>
        <v>56649863</v>
      </c>
      <c r="J72" s="434">
        <f t="shared" si="5"/>
        <v>15389356</v>
      </c>
      <c r="K72" s="434">
        <f t="shared" si="5"/>
        <v>41260507</v>
      </c>
      <c r="L72" s="519" t="s">
        <v>204</v>
      </c>
      <c r="M72" s="683"/>
    </row>
  </sheetData>
  <mergeCells count="82">
    <mergeCell ref="L71:M71"/>
    <mergeCell ref="A72:B72"/>
    <mergeCell ref="L72:M72"/>
    <mergeCell ref="L69:M69"/>
    <mergeCell ref="L60:M60"/>
    <mergeCell ref="L68:M68"/>
    <mergeCell ref="L70:M70"/>
    <mergeCell ref="L66:M66"/>
    <mergeCell ref="L67:M67"/>
    <mergeCell ref="L62:M62"/>
    <mergeCell ref="L63:M63"/>
    <mergeCell ref="L64:M64"/>
    <mergeCell ref="L65:M65"/>
    <mergeCell ref="L56:M56"/>
    <mergeCell ref="L57:M57"/>
    <mergeCell ref="L58:M58"/>
    <mergeCell ref="L59:M59"/>
    <mergeCell ref="L61:M61"/>
    <mergeCell ref="L51:M51"/>
    <mergeCell ref="L52:M52"/>
    <mergeCell ref="L53:M53"/>
    <mergeCell ref="L54:M54"/>
    <mergeCell ref="L55:M55"/>
    <mergeCell ref="L47:M47"/>
    <mergeCell ref="L48:M48"/>
    <mergeCell ref="L49:M49"/>
    <mergeCell ref="L44:M44"/>
    <mergeCell ref="L46:M46"/>
    <mergeCell ref="L45:M45"/>
    <mergeCell ref="L37:M37"/>
    <mergeCell ref="L43:M43"/>
    <mergeCell ref="L29:M29"/>
    <mergeCell ref="L30:M30"/>
    <mergeCell ref="L31:M31"/>
    <mergeCell ref="L32:M32"/>
    <mergeCell ref="L38:M38"/>
    <mergeCell ref="L42:M42"/>
    <mergeCell ref="L39:M39"/>
    <mergeCell ref="L40:M40"/>
    <mergeCell ref="L41:M41"/>
    <mergeCell ref="L33:M33"/>
    <mergeCell ref="L35:M35"/>
    <mergeCell ref="L36:M36"/>
    <mergeCell ref="L34:M34"/>
    <mergeCell ref="L19:M19"/>
    <mergeCell ref="A2:M2"/>
    <mergeCell ref="A3:M3"/>
    <mergeCell ref="A5:M5"/>
    <mergeCell ref="A6:M6"/>
    <mergeCell ref="L15:M15"/>
    <mergeCell ref="L13:M13"/>
    <mergeCell ref="A8:B8"/>
    <mergeCell ref="L14:M14"/>
    <mergeCell ref="I9:K9"/>
    <mergeCell ref="L8:M8"/>
    <mergeCell ref="A9:A12"/>
    <mergeCell ref="D11:D12"/>
    <mergeCell ref="A4:M4"/>
    <mergeCell ref="A7:M7"/>
    <mergeCell ref="L28:M28"/>
    <mergeCell ref="L20:M20"/>
    <mergeCell ref="L21:M21"/>
    <mergeCell ref="L22:M22"/>
    <mergeCell ref="L23:M23"/>
    <mergeCell ref="L24:M24"/>
    <mergeCell ref="L25:M25"/>
    <mergeCell ref="L50:M50"/>
    <mergeCell ref="B9:B12"/>
    <mergeCell ref="C9:C10"/>
    <mergeCell ref="D9:D10"/>
    <mergeCell ref="E9:E10"/>
    <mergeCell ref="L9:M12"/>
    <mergeCell ref="F10:H10"/>
    <mergeCell ref="I10:K10"/>
    <mergeCell ref="C11:C12"/>
    <mergeCell ref="E11:E12"/>
    <mergeCell ref="F9:H9"/>
    <mergeCell ref="L16:M16"/>
    <mergeCell ref="L17:M17"/>
    <mergeCell ref="L18:M18"/>
    <mergeCell ref="L26:M26"/>
    <mergeCell ref="L27:M27"/>
  </mergeCells>
  <phoneticPr fontId="18" type="noConversion"/>
  <printOptions horizontalCentered="1"/>
  <pageMargins left="0" right="0" top="0.39370078740157483" bottom="0" header="0.51181102362204722" footer="0.51181102362204722"/>
  <pageSetup paperSize="9" scale="75" orientation="landscape" r:id="rId1"/>
  <headerFooter alignWithMargins="0"/>
  <rowBreaks count="2" manualBreakCount="2">
    <brk id="36" max="12" man="1"/>
    <brk id="60" max="12" man="1"/>
  </rowBreak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17"/>
  <sheetViews>
    <sheetView tabSelected="1" view="pageBreakPreview" zoomScale="90" zoomScaleSheetLayoutView="90" workbookViewId="0">
      <selection activeCell="H45" sqref="H45"/>
    </sheetView>
  </sheetViews>
  <sheetFormatPr defaultColWidth="9.125" defaultRowHeight="14.25"/>
  <cols>
    <col min="1" max="1" width="7.625" style="147" customWidth="1"/>
    <col min="2" max="2" width="30.625" style="80" customWidth="1"/>
    <col min="3" max="9" width="10.75" style="80" customWidth="1"/>
    <col min="10" max="10" width="30.625" style="80" customWidth="1"/>
    <col min="11" max="11" width="7.625" style="80" customWidth="1"/>
    <col min="12" max="12" width="12.75" style="80" customWidth="1"/>
    <col min="13" max="16384" width="9.125" style="80"/>
  </cols>
  <sheetData>
    <row r="1" spans="1:14" s="145" customFormat="1" ht="47.25" customHeight="1">
      <c r="A1" s="613"/>
      <c r="B1" s="613"/>
      <c r="C1" s="613"/>
      <c r="D1" s="613"/>
      <c r="E1" s="613"/>
      <c r="F1" s="613"/>
      <c r="G1" s="613"/>
      <c r="H1" s="613"/>
      <c r="I1" s="613"/>
      <c r="J1" s="613"/>
      <c r="K1" s="613"/>
      <c r="L1" s="148"/>
      <c r="M1" s="148"/>
      <c r="N1" s="148"/>
    </row>
    <row r="2" spans="1:14" ht="18" customHeight="1">
      <c r="A2" s="614" t="s">
        <v>402</v>
      </c>
      <c r="B2" s="614"/>
      <c r="C2" s="614"/>
      <c r="D2" s="614"/>
      <c r="E2" s="614"/>
      <c r="F2" s="614"/>
      <c r="G2" s="614"/>
      <c r="H2" s="614"/>
      <c r="I2" s="614"/>
      <c r="J2" s="614"/>
      <c r="K2" s="614"/>
    </row>
    <row r="3" spans="1:14" ht="15.75" customHeight="1">
      <c r="A3" s="614" t="s">
        <v>101</v>
      </c>
      <c r="B3" s="614"/>
      <c r="C3" s="614"/>
      <c r="D3" s="614"/>
      <c r="E3" s="614"/>
      <c r="F3" s="614"/>
      <c r="G3" s="614"/>
      <c r="H3" s="614"/>
      <c r="I3" s="614"/>
      <c r="J3" s="614"/>
      <c r="K3" s="614"/>
    </row>
    <row r="4" spans="1:14" ht="15.75" customHeight="1">
      <c r="A4" s="614" t="s">
        <v>653</v>
      </c>
      <c r="B4" s="614"/>
      <c r="C4" s="614"/>
      <c r="D4" s="614"/>
      <c r="E4" s="614"/>
      <c r="F4" s="614"/>
      <c r="G4" s="614"/>
      <c r="H4" s="614"/>
      <c r="I4" s="614"/>
      <c r="J4" s="614"/>
      <c r="K4" s="614"/>
    </row>
    <row r="5" spans="1:14" ht="15.75" customHeight="1">
      <c r="A5" s="602" t="s">
        <v>403</v>
      </c>
      <c r="B5" s="602"/>
      <c r="C5" s="602"/>
      <c r="D5" s="602"/>
      <c r="E5" s="602"/>
      <c r="F5" s="602"/>
      <c r="G5" s="602"/>
      <c r="H5" s="602"/>
      <c r="I5" s="602"/>
      <c r="J5" s="602"/>
      <c r="K5" s="602"/>
    </row>
    <row r="6" spans="1:14" ht="19.5" customHeight="1">
      <c r="A6" s="602" t="s">
        <v>262</v>
      </c>
      <c r="B6" s="602"/>
      <c r="C6" s="602"/>
      <c r="D6" s="602"/>
      <c r="E6" s="602"/>
      <c r="F6" s="602"/>
      <c r="G6" s="602"/>
      <c r="H6" s="602"/>
      <c r="I6" s="602"/>
      <c r="J6" s="602"/>
      <c r="K6" s="602"/>
    </row>
    <row r="7" spans="1:14" ht="19.5" customHeight="1">
      <c r="A7" s="602" t="s">
        <v>654</v>
      </c>
      <c r="B7" s="602"/>
      <c r="C7" s="602"/>
      <c r="D7" s="602"/>
      <c r="E7" s="602"/>
      <c r="F7" s="602"/>
      <c r="G7" s="602"/>
      <c r="H7" s="602"/>
      <c r="I7" s="602"/>
      <c r="J7" s="602"/>
      <c r="K7" s="602"/>
    </row>
    <row r="8" spans="1:14" s="146" customFormat="1" ht="39" customHeight="1">
      <c r="A8" s="629" t="s">
        <v>699</v>
      </c>
      <c r="B8" s="629"/>
      <c r="C8" s="604">
        <v>2018</v>
      </c>
      <c r="D8" s="604"/>
      <c r="E8" s="604"/>
      <c r="F8" s="604"/>
      <c r="G8" s="604"/>
      <c r="H8" s="604"/>
      <c r="I8" s="604"/>
      <c r="J8" s="605" t="s">
        <v>129</v>
      </c>
      <c r="K8" s="605"/>
    </row>
    <row r="9" spans="1:14" s="146" customFormat="1" ht="39" customHeight="1">
      <c r="A9" s="535" t="s">
        <v>464</v>
      </c>
      <c r="B9" s="633" t="s">
        <v>210</v>
      </c>
      <c r="C9" s="643" t="s">
        <v>390</v>
      </c>
      <c r="D9" s="643"/>
      <c r="E9" s="643" t="s">
        <v>391</v>
      </c>
      <c r="F9" s="643" t="s">
        <v>392</v>
      </c>
      <c r="G9" s="643" t="s">
        <v>198</v>
      </c>
      <c r="H9" s="643" t="s">
        <v>197</v>
      </c>
      <c r="I9" s="643" t="s">
        <v>393</v>
      </c>
      <c r="J9" s="637" t="s">
        <v>375</v>
      </c>
      <c r="K9" s="637"/>
    </row>
    <row r="10" spans="1:14" s="146" customFormat="1" ht="32.25" customHeight="1">
      <c r="A10" s="636"/>
      <c r="B10" s="634"/>
      <c r="C10" s="628" t="s">
        <v>394</v>
      </c>
      <c r="D10" s="628"/>
      <c r="E10" s="655"/>
      <c r="F10" s="655"/>
      <c r="G10" s="655"/>
      <c r="H10" s="655"/>
      <c r="I10" s="655"/>
      <c r="J10" s="638"/>
      <c r="K10" s="638"/>
    </row>
    <row r="11" spans="1:14" s="146" customFormat="1" ht="39" customHeight="1">
      <c r="A11" s="636"/>
      <c r="B11" s="634"/>
      <c r="C11" s="171" t="s">
        <v>395</v>
      </c>
      <c r="D11" s="171" t="s">
        <v>226</v>
      </c>
      <c r="E11" s="627" t="s">
        <v>426</v>
      </c>
      <c r="F11" s="627" t="s">
        <v>396</v>
      </c>
      <c r="G11" s="627" t="s">
        <v>400</v>
      </c>
      <c r="H11" s="627" t="s">
        <v>401</v>
      </c>
      <c r="I11" s="627" t="s">
        <v>397</v>
      </c>
      <c r="J11" s="638"/>
      <c r="K11" s="638"/>
    </row>
    <row r="12" spans="1:14" s="146" customFormat="1" ht="61.5" customHeight="1">
      <c r="A12" s="728"/>
      <c r="B12" s="635"/>
      <c r="C12" s="172" t="s">
        <v>398</v>
      </c>
      <c r="D12" s="172" t="s">
        <v>399</v>
      </c>
      <c r="E12" s="628"/>
      <c r="F12" s="628"/>
      <c r="G12" s="628"/>
      <c r="H12" s="628"/>
      <c r="I12" s="628"/>
      <c r="J12" s="639"/>
      <c r="K12" s="639"/>
    </row>
    <row r="13" spans="1:14" s="146" customFormat="1" ht="60" customHeight="1" thickBot="1">
      <c r="A13" s="191">
        <v>45</v>
      </c>
      <c r="B13" s="192" t="s">
        <v>532</v>
      </c>
      <c r="C13" s="60">
        <v>5883085</v>
      </c>
      <c r="D13" s="60">
        <v>1486722</v>
      </c>
      <c r="E13" s="60">
        <v>396764</v>
      </c>
      <c r="F13" s="60">
        <v>453868</v>
      </c>
      <c r="G13" s="97">
        <v>10.029999999999999</v>
      </c>
      <c r="H13" s="97">
        <v>2.5499999999999998</v>
      </c>
      <c r="I13" s="60">
        <v>76470</v>
      </c>
      <c r="J13" s="512" t="s">
        <v>537</v>
      </c>
      <c r="K13" s="512"/>
    </row>
    <row r="14" spans="1:14" s="146" customFormat="1" ht="60" customHeight="1" thickBot="1">
      <c r="A14" s="56">
        <v>46</v>
      </c>
      <c r="B14" s="59" t="s">
        <v>533</v>
      </c>
      <c r="C14" s="61">
        <v>7851306</v>
      </c>
      <c r="D14" s="61">
        <v>2131139</v>
      </c>
      <c r="E14" s="61">
        <v>300398</v>
      </c>
      <c r="F14" s="61">
        <v>348597</v>
      </c>
      <c r="G14" s="98">
        <v>10.69</v>
      </c>
      <c r="H14" s="98">
        <v>3.14</v>
      </c>
      <c r="I14" s="61">
        <v>61411</v>
      </c>
      <c r="J14" s="513" t="s">
        <v>536</v>
      </c>
      <c r="K14" s="513"/>
    </row>
    <row r="15" spans="1:14" s="146" customFormat="1" ht="43.5" customHeight="1">
      <c r="A15" s="203">
        <v>47</v>
      </c>
      <c r="B15" s="204" t="s">
        <v>534</v>
      </c>
      <c r="C15" s="66">
        <v>20675947</v>
      </c>
      <c r="D15" s="66">
        <v>7195603</v>
      </c>
      <c r="E15" s="66">
        <v>184668</v>
      </c>
      <c r="F15" s="66">
        <v>225164</v>
      </c>
      <c r="G15" s="149">
        <v>15.03</v>
      </c>
      <c r="H15" s="149">
        <v>2.95</v>
      </c>
      <c r="I15" s="66">
        <v>45881</v>
      </c>
      <c r="J15" s="493" t="s">
        <v>535</v>
      </c>
      <c r="K15" s="493"/>
    </row>
    <row r="16" spans="1:14" s="146" customFormat="1" ht="50.25" customHeight="1">
      <c r="A16" s="625" t="s">
        <v>207</v>
      </c>
      <c r="B16" s="625"/>
      <c r="C16" s="81">
        <f>SUM(C13:C15)</f>
        <v>34410338</v>
      </c>
      <c r="D16" s="81">
        <f>SUM(D13:D15)</f>
        <v>10813464</v>
      </c>
      <c r="E16" s="81">
        <v>223250</v>
      </c>
      <c r="F16" s="81">
        <v>266544</v>
      </c>
      <c r="G16" s="93">
        <v>13.31</v>
      </c>
      <c r="H16" s="93">
        <v>2.93</v>
      </c>
      <c r="I16" s="81">
        <v>51254</v>
      </c>
      <c r="J16" s="626" t="s">
        <v>204</v>
      </c>
      <c r="K16" s="626"/>
    </row>
    <row r="17" spans="1:11" s="146" customFormat="1" ht="15">
      <c r="A17" s="150" t="s">
        <v>465</v>
      </c>
      <c r="K17" s="151" t="s">
        <v>199</v>
      </c>
    </row>
  </sheetData>
  <mergeCells count="30">
    <mergeCell ref="A7:K7"/>
    <mergeCell ref="A1:K1"/>
    <mergeCell ref="A2:K2"/>
    <mergeCell ref="A3:K3"/>
    <mergeCell ref="A5:K5"/>
    <mergeCell ref="A6:K6"/>
    <mergeCell ref="A4:K4"/>
    <mergeCell ref="A8:B8"/>
    <mergeCell ref="J14:K14"/>
    <mergeCell ref="J15:K15"/>
    <mergeCell ref="C9:D9"/>
    <mergeCell ref="C8:I8"/>
    <mergeCell ref="J8:K8"/>
    <mergeCell ref="A9:A12"/>
    <mergeCell ref="B9:B12"/>
    <mergeCell ref="E9:E10"/>
    <mergeCell ref="F9:F10"/>
    <mergeCell ref="G9:G10"/>
    <mergeCell ref="H9:H10"/>
    <mergeCell ref="I9:I10"/>
    <mergeCell ref="J9:K12"/>
    <mergeCell ref="A16:B16"/>
    <mergeCell ref="J16:K16"/>
    <mergeCell ref="C10:D10"/>
    <mergeCell ref="E11:E12"/>
    <mergeCell ref="F11:F12"/>
    <mergeCell ref="G11:G12"/>
    <mergeCell ref="H11:H12"/>
    <mergeCell ref="I11:I12"/>
    <mergeCell ref="J13:K13"/>
  </mergeCells>
  <printOptions horizontalCentered="1" verticalCentered="1"/>
  <pageMargins left="0" right="0" top="0" bottom="0" header="0.5" footer="0.5"/>
  <pageSetup paperSize="9" scale="85" orientation="landscape"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73"/>
  <sheetViews>
    <sheetView tabSelected="1" view="pageBreakPreview" topLeftCell="A52" zoomScaleSheetLayoutView="100" workbookViewId="0">
      <selection activeCell="H45" sqref="H45"/>
    </sheetView>
  </sheetViews>
  <sheetFormatPr defaultColWidth="9.125" defaultRowHeight="14.25"/>
  <cols>
    <col min="1" max="1" width="5.625" style="147" customWidth="1"/>
    <col min="2" max="2" width="35.875" style="80" customWidth="1"/>
    <col min="3" max="9" width="10.75" style="80" customWidth="1"/>
    <col min="10" max="10" width="30.625" style="80" customWidth="1"/>
    <col min="11" max="11" width="5.625" style="80" customWidth="1"/>
    <col min="12" max="16384" width="9.125" style="80"/>
  </cols>
  <sheetData>
    <row r="1" spans="1:11" s="145" customFormat="1" ht="4.5" customHeight="1">
      <c r="A1" s="613"/>
      <c r="B1" s="613"/>
      <c r="C1" s="613"/>
      <c r="D1" s="613"/>
      <c r="E1" s="613"/>
      <c r="F1" s="613"/>
      <c r="G1" s="613"/>
      <c r="H1" s="613"/>
      <c r="I1" s="613"/>
      <c r="J1" s="613"/>
      <c r="K1" s="613"/>
    </row>
    <row r="2" spans="1:11" ht="18" customHeight="1">
      <c r="A2" s="614" t="s">
        <v>402</v>
      </c>
      <c r="B2" s="614"/>
      <c r="C2" s="614"/>
      <c r="D2" s="614"/>
      <c r="E2" s="614"/>
      <c r="F2" s="614"/>
      <c r="G2" s="614"/>
      <c r="H2" s="614"/>
      <c r="I2" s="614"/>
      <c r="J2" s="614"/>
      <c r="K2" s="614"/>
    </row>
    <row r="3" spans="1:11" ht="18" customHeight="1">
      <c r="A3" s="614" t="s">
        <v>101</v>
      </c>
      <c r="B3" s="614"/>
      <c r="C3" s="614"/>
      <c r="D3" s="614"/>
      <c r="E3" s="614"/>
      <c r="F3" s="614"/>
      <c r="G3" s="614"/>
      <c r="H3" s="614"/>
      <c r="I3" s="614"/>
      <c r="J3" s="614"/>
      <c r="K3" s="614"/>
    </row>
    <row r="4" spans="1:11" ht="18" customHeight="1">
      <c r="A4" s="614" t="s">
        <v>655</v>
      </c>
      <c r="B4" s="614"/>
      <c r="C4" s="614"/>
      <c r="D4" s="614"/>
      <c r="E4" s="614"/>
      <c r="F4" s="614"/>
      <c r="G4" s="614"/>
      <c r="H4" s="614"/>
      <c r="I4" s="614"/>
      <c r="J4" s="614"/>
      <c r="K4" s="614"/>
    </row>
    <row r="5" spans="1:11" ht="15.75" customHeight="1">
      <c r="A5" s="602" t="s">
        <v>403</v>
      </c>
      <c r="B5" s="602"/>
      <c r="C5" s="602"/>
      <c r="D5" s="602"/>
      <c r="E5" s="602"/>
      <c r="F5" s="602"/>
      <c r="G5" s="602"/>
      <c r="H5" s="602"/>
      <c r="I5" s="602"/>
      <c r="J5" s="602"/>
      <c r="K5" s="602"/>
    </row>
    <row r="6" spans="1:11" ht="15.75" customHeight="1">
      <c r="A6" s="602" t="s">
        <v>262</v>
      </c>
      <c r="B6" s="602"/>
      <c r="C6" s="602"/>
      <c r="D6" s="602"/>
      <c r="E6" s="602"/>
      <c r="F6" s="602"/>
      <c r="G6" s="602"/>
      <c r="H6" s="602"/>
      <c r="I6" s="602"/>
      <c r="J6" s="602"/>
      <c r="K6" s="602"/>
    </row>
    <row r="7" spans="1:11" ht="15.75" customHeight="1">
      <c r="A7" s="602" t="s">
        <v>656</v>
      </c>
      <c r="B7" s="602"/>
      <c r="C7" s="602"/>
      <c r="D7" s="602"/>
      <c r="E7" s="602"/>
      <c r="F7" s="602"/>
      <c r="G7" s="602"/>
      <c r="H7" s="602"/>
      <c r="I7" s="602"/>
      <c r="J7" s="602"/>
      <c r="K7" s="602"/>
    </row>
    <row r="8" spans="1:11" ht="19.5" customHeight="1">
      <c r="A8" s="629" t="s">
        <v>700</v>
      </c>
      <c r="B8" s="629"/>
      <c r="C8" s="266"/>
      <c r="D8" s="266"/>
      <c r="E8" s="266"/>
      <c r="F8" s="267">
        <v>2018</v>
      </c>
      <c r="G8" s="266"/>
      <c r="H8" s="266"/>
      <c r="I8" s="266"/>
      <c r="J8" s="605" t="s">
        <v>320</v>
      </c>
      <c r="K8" s="605"/>
    </row>
    <row r="9" spans="1:11" s="146" customFormat="1" ht="30" customHeight="1">
      <c r="A9" s="535" t="s">
        <v>464</v>
      </c>
      <c r="B9" s="633" t="s">
        <v>210</v>
      </c>
      <c r="C9" s="643" t="s">
        <v>390</v>
      </c>
      <c r="D9" s="643"/>
      <c r="E9" s="643" t="s">
        <v>391</v>
      </c>
      <c r="F9" s="643" t="s">
        <v>392</v>
      </c>
      <c r="G9" s="643" t="s">
        <v>198</v>
      </c>
      <c r="H9" s="643" t="s">
        <v>197</v>
      </c>
      <c r="I9" s="643" t="s">
        <v>393</v>
      </c>
      <c r="J9" s="637" t="s">
        <v>375</v>
      </c>
      <c r="K9" s="637"/>
    </row>
    <row r="10" spans="1:11" s="146" customFormat="1" ht="30" customHeight="1">
      <c r="A10" s="636"/>
      <c r="B10" s="634"/>
      <c r="C10" s="628" t="s">
        <v>394</v>
      </c>
      <c r="D10" s="628"/>
      <c r="E10" s="655"/>
      <c r="F10" s="655"/>
      <c r="G10" s="655"/>
      <c r="H10" s="655"/>
      <c r="I10" s="655"/>
      <c r="J10" s="638"/>
      <c r="K10" s="638"/>
    </row>
    <row r="11" spans="1:11" s="146" customFormat="1" ht="28.15" customHeight="1">
      <c r="A11" s="636"/>
      <c r="B11" s="634"/>
      <c r="C11" s="174" t="s">
        <v>395</v>
      </c>
      <c r="D11" s="174" t="s">
        <v>226</v>
      </c>
      <c r="E11" s="627" t="s">
        <v>426</v>
      </c>
      <c r="F11" s="627" t="s">
        <v>396</v>
      </c>
      <c r="G11" s="627" t="s">
        <v>400</v>
      </c>
      <c r="H11" s="627" t="s">
        <v>401</v>
      </c>
      <c r="I11" s="627" t="s">
        <v>397</v>
      </c>
      <c r="J11" s="638"/>
      <c r="K11" s="638"/>
    </row>
    <row r="12" spans="1:11" s="146" customFormat="1" ht="28.15" customHeight="1">
      <c r="A12" s="728"/>
      <c r="B12" s="635"/>
      <c r="C12" s="173" t="s">
        <v>398</v>
      </c>
      <c r="D12" s="173" t="s">
        <v>399</v>
      </c>
      <c r="E12" s="628"/>
      <c r="F12" s="628"/>
      <c r="G12" s="628"/>
      <c r="H12" s="628"/>
      <c r="I12" s="628"/>
      <c r="J12" s="639"/>
      <c r="K12" s="639"/>
    </row>
    <row r="13" spans="1:11" s="146" customFormat="1" ht="19.149999999999999" customHeight="1">
      <c r="A13" s="212">
        <v>4511</v>
      </c>
      <c r="B13" s="208" t="s">
        <v>558</v>
      </c>
      <c r="C13" s="218">
        <v>3068102</v>
      </c>
      <c r="D13" s="218">
        <v>1074028</v>
      </c>
      <c r="E13" s="218">
        <v>415138</v>
      </c>
      <c r="F13" s="218">
        <v>472706</v>
      </c>
      <c r="G13" s="229">
        <v>10.91</v>
      </c>
      <c r="H13" s="229">
        <v>1.27</v>
      </c>
      <c r="I13" s="218">
        <v>99807</v>
      </c>
      <c r="J13" s="690" t="s">
        <v>557</v>
      </c>
      <c r="K13" s="691"/>
    </row>
    <row r="14" spans="1:11" s="146" customFormat="1" ht="19.149999999999999" customHeight="1">
      <c r="A14" s="210">
        <v>4512</v>
      </c>
      <c r="B14" s="94" t="s">
        <v>559</v>
      </c>
      <c r="C14" s="220">
        <v>1428975</v>
      </c>
      <c r="D14" s="220">
        <v>75252</v>
      </c>
      <c r="E14" s="220">
        <v>1124376</v>
      </c>
      <c r="F14" s="220">
        <v>1206984</v>
      </c>
      <c r="G14" s="153">
        <v>4.59</v>
      </c>
      <c r="H14" s="153">
        <v>2.25</v>
      </c>
      <c r="I14" s="220">
        <v>59962</v>
      </c>
      <c r="J14" s="679" t="s">
        <v>560</v>
      </c>
      <c r="K14" s="679"/>
    </row>
    <row r="15" spans="1:11" s="146" customFormat="1" ht="19.5">
      <c r="A15" s="209">
        <v>4519</v>
      </c>
      <c r="B15" s="62" t="s">
        <v>722</v>
      </c>
      <c r="C15" s="222">
        <v>15320</v>
      </c>
      <c r="D15" s="222">
        <v>1280</v>
      </c>
      <c r="E15" s="222">
        <v>638550</v>
      </c>
      <c r="F15" s="222">
        <v>672615</v>
      </c>
      <c r="G15" s="100">
        <v>4.87</v>
      </c>
      <c r="H15" s="100">
        <v>0.2</v>
      </c>
      <c r="I15" s="222">
        <v>49246</v>
      </c>
      <c r="J15" s="676" t="s">
        <v>723</v>
      </c>
      <c r="K15" s="677"/>
    </row>
    <row r="16" spans="1:11" s="146" customFormat="1" ht="19.5">
      <c r="A16" s="210">
        <v>4531</v>
      </c>
      <c r="B16" s="94" t="s">
        <v>561</v>
      </c>
      <c r="C16" s="220">
        <v>1332448</v>
      </c>
      <c r="D16" s="220">
        <v>283354</v>
      </c>
      <c r="E16" s="220">
        <v>256630</v>
      </c>
      <c r="F16" s="220">
        <v>308064</v>
      </c>
      <c r="G16" s="153">
        <v>12.13</v>
      </c>
      <c r="H16" s="153">
        <v>4.57</v>
      </c>
      <c r="I16" s="220">
        <v>43727</v>
      </c>
      <c r="J16" s="679" t="s">
        <v>607</v>
      </c>
      <c r="K16" s="679"/>
    </row>
    <row r="17" spans="1:11" s="146" customFormat="1" ht="19.5">
      <c r="A17" s="209">
        <v>4532</v>
      </c>
      <c r="B17" s="62" t="s">
        <v>562</v>
      </c>
      <c r="C17" s="222">
        <v>33787</v>
      </c>
      <c r="D17" s="222">
        <v>49168</v>
      </c>
      <c r="E17" s="222">
        <v>105053</v>
      </c>
      <c r="F17" s="222">
        <v>152046</v>
      </c>
      <c r="G17" s="100">
        <v>11.68</v>
      </c>
      <c r="H17" s="100">
        <v>19.23</v>
      </c>
      <c r="I17" s="222">
        <v>56580</v>
      </c>
      <c r="J17" s="676" t="s">
        <v>606</v>
      </c>
      <c r="K17" s="677"/>
    </row>
    <row r="18" spans="1:11" s="146" customFormat="1" ht="19.5">
      <c r="A18" s="210">
        <v>4539</v>
      </c>
      <c r="B18" s="94" t="s">
        <v>563</v>
      </c>
      <c r="C18" s="220">
        <v>4454</v>
      </c>
      <c r="D18" s="220">
        <v>3640</v>
      </c>
      <c r="E18" s="220">
        <v>171398</v>
      </c>
      <c r="F18" s="220">
        <v>370100</v>
      </c>
      <c r="G18" s="153">
        <v>12.45</v>
      </c>
      <c r="H18" s="153">
        <v>41.24</v>
      </c>
      <c r="I18" s="220">
        <v>71382</v>
      </c>
      <c r="J18" s="679" t="s">
        <v>605</v>
      </c>
      <c r="K18" s="679"/>
    </row>
    <row r="19" spans="1:11" s="146" customFormat="1">
      <c r="A19" s="209">
        <v>4610</v>
      </c>
      <c r="B19" s="62" t="s">
        <v>538</v>
      </c>
      <c r="C19" s="222">
        <v>280935</v>
      </c>
      <c r="D19" s="222">
        <v>111545</v>
      </c>
      <c r="E19" s="222">
        <v>138925</v>
      </c>
      <c r="F19" s="222">
        <v>171736</v>
      </c>
      <c r="G19" s="100">
        <v>12.33</v>
      </c>
      <c r="H19" s="100">
        <v>6.78</v>
      </c>
      <c r="I19" s="222">
        <v>37621</v>
      </c>
      <c r="J19" s="676" t="s">
        <v>547</v>
      </c>
      <c r="K19" s="677"/>
    </row>
    <row r="20" spans="1:11" s="146" customFormat="1">
      <c r="A20" s="210">
        <v>4620</v>
      </c>
      <c r="B20" s="94" t="s">
        <v>564</v>
      </c>
      <c r="C20" s="220">
        <v>-589991</v>
      </c>
      <c r="D20" s="220">
        <v>119273</v>
      </c>
      <c r="E20" s="220">
        <v>-180854</v>
      </c>
      <c r="F20" s="220">
        <v>-125239</v>
      </c>
      <c r="G20" s="153">
        <v>-28.85</v>
      </c>
      <c r="H20" s="153">
        <v>-15.56</v>
      </c>
      <c r="I20" s="220">
        <v>48942</v>
      </c>
      <c r="J20" s="679" t="s">
        <v>604</v>
      </c>
      <c r="K20" s="679"/>
    </row>
    <row r="21" spans="1:11" s="146" customFormat="1">
      <c r="A21" s="209">
        <v>4631</v>
      </c>
      <c r="B21" s="62" t="s">
        <v>539</v>
      </c>
      <c r="C21" s="222">
        <v>35883</v>
      </c>
      <c r="D21" s="222">
        <v>14615</v>
      </c>
      <c r="E21" s="222">
        <v>151974</v>
      </c>
      <c r="F21" s="222">
        <v>176417</v>
      </c>
      <c r="G21" s="100">
        <v>9.41</v>
      </c>
      <c r="H21" s="100">
        <v>4.4400000000000004</v>
      </c>
      <c r="I21" s="222">
        <v>42361</v>
      </c>
      <c r="J21" s="676" t="s">
        <v>548</v>
      </c>
      <c r="K21" s="677"/>
    </row>
    <row r="22" spans="1:11" s="146" customFormat="1">
      <c r="A22" s="210">
        <v>4632</v>
      </c>
      <c r="B22" s="94" t="s">
        <v>608</v>
      </c>
      <c r="C22" s="220">
        <v>1518967</v>
      </c>
      <c r="D22" s="220">
        <v>274619</v>
      </c>
      <c r="E22" s="220">
        <v>332926</v>
      </c>
      <c r="F22" s="220">
        <v>410968</v>
      </c>
      <c r="G22" s="153">
        <v>14.79</v>
      </c>
      <c r="H22" s="153">
        <v>4.2</v>
      </c>
      <c r="I22" s="220">
        <v>49552</v>
      </c>
      <c r="J22" s="679" t="s">
        <v>603</v>
      </c>
      <c r="K22" s="679"/>
    </row>
    <row r="23" spans="1:11" s="146" customFormat="1" ht="19.149999999999999" customHeight="1">
      <c r="A23" s="209">
        <v>4641</v>
      </c>
      <c r="B23" s="62" t="s">
        <v>609</v>
      </c>
      <c r="C23" s="222">
        <v>53314</v>
      </c>
      <c r="D23" s="222">
        <v>73782</v>
      </c>
      <c r="E23" s="222">
        <v>192796</v>
      </c>
      <c r="F23" s="222">
        <v>254397</v>
      </c>
      <c r="G23" s="100">
        <v>22.93</v>
      </c>
      <c r="H23" s="100">
        <v>1.28</v>
      </c>
      <c r="I23" s="222">
        <v>61230</v>
      </c>
      <c r="J23" s="676" t="s">
        <v>602</v>
      </c>
      <c r="K23" s="677"/>
    </row>
    <row r="24" spans="1:11" s="146" customFormat="1" ht="44.45" customHeight="1">
      <c r="A24" s="210">
        <v>4647</v>
      </c>
      <c r="B24" s="94" t="s">
        <v>610</v>
      </c>
      <c r="C24" s="220">
        <v>730718</v>
      </c>
      <c r="D24" s="220">
        <v>177006</v>
      </c>
      <c r="E24" s="220">
        <v>557705</v>
      </c>
      <c r="F24" s="220">
        <v>599965</v>
      </c>
      <c r="G24" s="153">
        <v>6.1</v>
      </c>
      <c r="H24" s="153">
        <v>0.94</v>
      </c>
      <c r="I24" s="220">
        <v>101669</v>
      </c>
      <c r="J24" s="679" t="s">
        <v>601</v>
      </c>
      <c r="K24" s="679"/>
    </row>
    <row r="25" spans="1:11" s="146" customFormat="1" ht="39">
      <c r="A25" s="209">
        <v>4648</v>
      </c>
      <c r="B25" s="62" t="s">
        <v>611</v>
      </c>
      <c r="C25" s="222">
        <v>92000</v>
      </c>
      <c r="D25" s="222">
        <v>123602</v>
      </c>
      <c r="E25" s="222">
        <v>79028</v>
      </c>
      <c r="F25" s="222">
        <v>111806</v>
      </c>
      <c r="G25" s="100">
        <v>25.13</v>
      </c>
      <c r="H25" s="100">
        <v>4.18</v>
      </c>
      <c r="I25" s="222">
        <v>43722</v>
      </c>
      <c r="J25" s="676" t="s">
        <v>600</v>
      </c>
      <c r="K25" s="677"/>
    </row>
    <row r="26" spans="1:11" s="146" customFormat="1" ht="29.25">
      <c r="A26" s="210">
        <v>4649</v>
      </c>
      <c r="B26" s="94" t="s">
        <v>733</v>
      </c>
      <c r="C26" s="220">
        <v>373</v>
      </c>
      <c r="D26" s="220">
        <v>334</v>
      </c>
      <c r="E26" s="220">
        <v>29636</v>
      </c>
      <c r="F26" s="220">
        <v>35257</v>
      </c>
      <c r="G26" s="153">
        <v>14.71</v>
      </c>
      <c r="H26" s="153">
        <v>1.23</v>
      </c>
      <c r="I26" s="220">
        <v>15164</v>
      </c>
      <c r="J26" s="679" t="s">
        <v>724</v>
      </c>
      <c r="K26" s="679"/>
    </row>
    <row r="27" spans="1:11" s="146" customFormat="1" ht="19.5">
      <c r="A27" s="209">
        <v>4651</v>
      </c>
      <c r="B27" s="62" t="s">
        <v>612</v>
      </c>
      <c r="C27" s="222">
        <v>9438</v>
      </c>
      <c r="D27" s="222">
        <v>9702</v>
      </c>
      <c r="E27" s="222">
        <v>174417</v>
      </c>
      <c r="F27" s="222">
        <v>209357</v>
      </c>
      <c r="G27" s="100">
        <v>14.52</v>
      </c>
      <c r="H27" s="100">
        <v>2.17</v>
      </c>
      <c r="I27" s="222">
        <v>85858</v>
      </c>
      <c r="J27" s="676" t="s">
        <v>599</v>
      </c>
      <c r="K27" s="677"/>
    </row>
    <row r="28" spans="1:11" s="146" customFormat="1" ht="19.5">
      <c r="A28" s="210">
        <v>4652</v>
      </c>
      <c r="B28" s="94" t="s">
        <v>613</v>
      </c>
      <c r="C28" s="220">
        <v>-17889</v>
      </c>
      <c r="D28" s="220">
        <v>66025</v>
      </c>
      <c r="E28" s="220">
        <v>83577</v>
      </c>
      <c r="F28" s="220">
        <v>98421</v>
      </c>
      <c r="G28" s="153">
        <v>11.44</v>
      </c>
      <c r="H28" s="153">
        <v>3.64</v>
      </c>
      <c r="I28" s="220">
        <v>109677</v>
      </c>
      <c r="J28" s="679" t="s">
        <v>598</v>
      </c>
      <c r="K28" s="679"/>
    </row>
    <row r="29" spans="1:11" s="146" customFormat="1" ht="19.149999999999999" customHeight="1">
      <c r="A29" s="209">
        <v>4653</v>
      </c>
      <c r="B29" s="62" t="s">
        <v>614</v>
      </c>
      <c r="C29" s="222">
        <v>72135</v>
      </c>
      <c r="D29" s="222">
        <v>53184</v>
      </c>
      <c r="E29" s="222">
        <v>165106</v>
      </c>
      <c r="F29" s="222">
        <v>203781</v>
      </c>
      <c r="G29" s="100">
        <v>17.78</v>
      </c>
      <c r="H29" s="100">
        <v>1.19</v>
      </c>
      <c r="I29" s="222">
        <v>69431</v>
      </c>
      <c r="J29" s="676" t="s">
        <v>597</v>
      </c>
      <c r="K29" s="677"/>
    </row>
    <row r="30" spans="1:11" s="146" customFormat="1">
      <c r="A30" s="210">
        <v>4659</v>
      </c>
      <c r="B30" s="94" t="s">
        <v>615</v>
      </c>
      <c r="C30" s="225">
        <v>1324556</v>
      </c>
      <c r="D30" s="225">
        <v>266163</v>
      </c>
      <c r="E30" s="225">
        <v>417646</v>
      </c>
      <c r="F30" s="225">
        <v>453848</v>
      </c>
      <c r="G30" s="153">
        <v>6.26</v>
      </c>
      <c r="H30" s="153">
        <v>1.72</v>
      </c>
      <c r="I30" s="225">
        <v>66226</v>
      </c>
      <c r="J30" s="679" t="s">
        <v>549</v>
      </c>
      <c r="K30" s="679"/>
    </row>
    <row r="31" spans="1:11" s="146" customFormat="1" ht="19.149999999999999" customHeight="1">
      <c r="A31" s="209">
        <v>4661</v>
      </c>
      <c r="B31" s="62" t="s">
        <v>616</v>
      </c>
      <c r="C31" s="226">
        <v>1485661</v>
      </c>
      <c r="D31" s="226">
        <v>184828</v>
      </c>
      <c r="E31" s="226">
        <v>2900221</v>
      </c>
      <c r="F31" s="226">
        <v>3256632</v>
      </c>
      <c r="G31" s="100">
        <v>10.88</v>
      </c>
      <c r="H31" s="100">
        <v>0.06</v>
      </c>
      <c r="I31" s="226">
        <v>318120</v>
      </c>
      <c r="J31" s="676" t="s">
        <v>596</v>
      </c>
      <c r="K31" s="677"/>
    </row>
    <row r="32" spans="1:11" s="146" customFormat="1">
      <c r="A32" s="211">
        <v>4662</v>
      </c>
      <c r="B32" s="207" t="s">
        <v>540</v>
      </c>
      <c r="C32" s="227">
        <v>32465</v>
      </c>
      <c r="D32" s="227">
        <v>8559</v>
      </c>
      <c r="E32" s="227">
        <v>162181</v>
      </c>
      <c r="F32" s="227">
        <v>187068</v>
      </c>
      <c r="G32" s="216">
        <v>8.8699999999999992</v>
      </c>
      <c r="H32" s="216">
        <v>4.43</v>
      </c>
      <c r="I32" s="227">
        <v>32058</v>
      </c>
      <c r="J32" s="694" t="s">
        <v>550</v>
      </c>
      <c r="K32" s="694"/>
    </row>
    <row r="33" spans="1:14" s="146" customFormat="1" ht="19.5">
      <c r="A33" s="209">
        <v>4663</v>
      </c>
      <c r="B33" s="62" t="s">
        <v>617</v>
      </c>
      <c r="C33" s="226">
        <v>2504224</v>
      </c>
      <c r="D33" s="226">
        <v>478843</v>
      </c>
      <c r="E33" s="226">
        <v>349477</v>
      </c>
      <c r="F33" s="226">
        <v>382177</v>
      </c>
      <c r="G33" s="100">
        <v>4.8899999999999997</v>
      </c>
      <c r="H33" s="100">
        <v>3.66</v>
      </c>
      <c r="I33" s="226">
        <v>54744</v>
      </c>
      <c r="J33" s="676" t="s">
        <v>595</v>
      </c>
      <c r="K33" s="677"/>
    </row>
    <row r="34" spans="1:14" customFormat="1" ht="15" customHeight="1">
      <c r="A34" s="210">
        <v>4669</v>
      </c>
      <c r="B34" s="94" t="s">
        <v>790</v>
      </c>
      <c r="C34" s="220">
        <v>25587</v>
      </c>
      <c r="D34" s="220">
        <v>9381</v>
      </c>
      <c r="E34" s="220">
        <v>239626</v>
      </c>
      <c r="F34" s="220">
        <v>356498</v>
      </c>
      <c r="G34" s="153">
        <v>31.81</v>
      </c>
      <c r="H34" s="153">
        <v>0.97</v>
      </c>
      <c r="I34" s="220">
        <v>63814</v>
      </c>
      <c r="J34" s="679" t="s">
        <v>791</v>
      </c>
      <c r="K34" s="679"/>
      <c r="L34" s="80"/>
      <c r="M34" s="80"/>
      <c r="N34" s="7"/>
    </row>
    <row r="35" spans="1:14" s="146" customFormat="1">
      <c r="A35" s="209">
        <v>4690</v>
      </c>
      <c r="B35" s="62" t="s">
        <v>541</v>
      </c>
      <c r="C35" s="222">
        <v>34854</v>
      </c>
      <c r="D35" s="222">
        <v>25012</v>
      </c>
      <c r="E35" s="222">
        <v>160662</v>
      </c>
      <c r="F35" s="222">
        <v>188623</v>
      </c>
      <c r="G35" s="100">
        <v>13.43</v>
      </c>
      <c r="H35" s="100">
        <v>1.39</v>
      </c>
      <c r="I35" s="222">
        <v>65821</v>
      </c>
      <c r="J35" s="676" t="s">
        <v>551</v>
      </c>
      <c r="K35" s="677"/>
    </row>
    <row r="36" spans="1:14" s="146" customFormat="1">
      <c r="A36" s="210">
        <v>4691</v>
      </c>
      <c r="B36" s="94" t="s">
        <v>618</v>
      </c>
      <c r="C36" s="220">
        <v>158207</v>
      </c>
      <c r="D36" s="220">
        <v>75216</v>
      </c>
      <c r="E36" s="220">
        <v>246598</v>
      </c>
      <c r="F36" s="220">
        <v>263965</v>
      </c>
      <c r="G36" s="153">
        <v>4.66</v>
      </c>
      <c r="H36" s="153">
        <v>1.92</v>
      </c>
      <c r="I36" s="220">
        <v>78268</v>
      </c>
      <c r="J36" s="679" t="s">
        <v>594</v>
      </c>
      <c r="K36" s="679"/>
    </row>
    <row r="37" spans="1:14" s="146" customFormat="1" ht="19.149999999999999" customHeight="1">
      <c r="A37" s="209">
        <v>4692</v>
      </c>
      <c r="B37" s="62" t="s">
        <v>619</v>
      </c>
      <c r="C37" s="222">
        <v>99870</v>
      </c>
      <c r="D37" s="222">
        <v>59451</v>
      </c>
      <c r="E37" s="222">
        <v>159724</v>
      </c>
      <c r="F37" s="222">
        <v>184572</v>
      </c>
      <c r="G37" s="100">
        <v>11.32</v>
      </c>
      <c r="H37" s="100">
        <v>2.14</v>
      </c>
      <c r="I37" s="222">
        <v>57386</v>
      </c>
      <c r="J37" s="676" t="s">
        <v>593</v>
      </c>
      <c r="K37" s="677"/>
    </row>
    <row r="38" spans="1:14" s="146" customFormat="1" ht="13.9" customHeight="1">
      <c r="A38" s="210">
        <v>4712</v>
      </c>
      <c r="B38" s="94" t="s">
        <v>542</v>
      </c>
      <c r="C38" s="220">
        <v>1691306</v>
      </c>
      <c r="D38" s="220">
        <v>627232</v>
      </c>
      <c r="E38" s="220">
        <v>69197</v>
      </c>
      <c r="F38" s="220">
        <v>90277</v>
      </c>
      <c r="G38" s="153">
        <v>18.91</v>
      </c>
      <c r="H38" s="153">
        <v>4.4400000000000004</v>
      </c>
      <c r="I38" s="220">
        <v>17026</v>
      </c>
      <c r="J38" s="679" t="s">
        <v>552</v>
      </c>
      <c r="K38" s="679"/>
    </row>
    <row r="39" spans="1:14" s="146" customFormat="1">
      <c r="A39" s="209">
        <v>4714</v>
      </c>
      <c r="B39" s="62" t="s">
        <v>543</v>
      </c>
      <c r="C39" s="222">
        <v>339788</v>
      </c>
      <c r="D39" s="222">
        <v>408389</v>
      </c>
      <c r="E39" s="222">
        <v>73015</v>
      </c>
      <c r="F39" s="222">
        <v>111072</v>
      </c>
      <c r="G39" s="100">
        <v>27.92</v>
      </c>
      <c r="H39" s="100">
        <v>6.34</v>
      </c>
      <c r="I39" s="222">
        <v>38556</v>
      </c>
      <c r="J39" s="676" t="s">
        <v>553</v>
      </c>
      <c r="K39" s="677"/>
    </row>
    <row r="40" spans="1:14" s="146" customFormat="1" ht="13.9" customHeight="1">
      <c r="A40" s="210">
        <v>4719</v>
      </c>
      <c r="B40" s="94" t="s">
        <v>644</v>
      </c>
      <c r="C40" s="220">
        <v>558332</v>
      </c>
      <c r="D40" s="220">
        <v>368671</v>
      </c>
      <c r="E40" s="220">
        <v>211124</v>
      </c>
      <c r="F40" s="220">
        <v>303501</v>
      </c>
      <c r="G40" s="153">
        <v>26.89</v>
      </c>
      <c r="H40" s="153">
        <v>3.54</v>
      </c>
      <c r="I40" s="220">
        <v>74933</v>
      </c>
      <c r="J40" s="679" t="s">
        <v>592</v>
      </c>
      <c r="K40" s="679"/>
    </row>
    <row r="41" spans="1:14" s="146" customFormat="1">
      <c r="A41" s="209">
        <v>4720</v>
      </c>
      <c r="B41" s="62" t="s">
        <v>621</v>
      </c>
      <c r="C41" s="222">
        <v>279397</v>
      </c>
      <c r="D41" s="222">
        <v>86248</v>
      </c>
      <c r="E41" s="222">
        <v>120940</v>
      </c>
      <c r="F41" s="222">
        <v>141323</v>
      </c>
      <c r="G41" s="100">
        <v>10.1</v>
      </c>
      <c r="H41" s="100">
        <v>4.33</v>
      </c>
      <c r="I41" s="222">
        <v>27432</v>
      </c>
      <c r="J41" s="676" t="s">
        <v>591</v>
      </c>
      <c r="K41" s="677"/>
    </row>
    <row r="42" spans="1:14" s="146" customFormat="1" ht="13.9" customHeight="1">
      <c r="A42" s="210">
        <v>4722</v>
      </c>
      <c r="B42" s="94" t="s">
        <v>631</v>
      </c>
      <c r="C42" s="220">
        <v>610949</v>
      </c>
      <c r="D42" s="220">
        <v>63353</v>
      </c>
      <c r="E42" s="220">
        <v>315614</v>
      </c>
      <c r="F42" s="220">
        <v>383374</v>
      </c>
      <c r="G42" s="153">
        <v>17.38</v>
      </c>
      <c r="H42" s="153">
        <v>0.28999999999999998</v>
      </c>
      <c r="I42" s="220">
        <v>29646</v>
      </c>
      <c r="J42" s="679" t="s">
        <v>590</v>
      </c>
      <c r="K42" s="679"/>
    </row>
    <row r="43" spans="1:14" s="146" customFormat="1">
      <c r="A43" s="209">
        <v>4723</v>
      </c>
      <c r="B43" s="62" t="s">
        <v>630</v>
      </c>
      <c r="C43" s="222">
        <v>11297</v>
      </c>
      <c r="D43" s="222">
        <v>2971</v>
      </c>
      <c r="E43" s="222">
        <v>149217</v>
      </c>
      <c r="F43" s="222">
        <v>168650</v>
      </c>
      <c r="G43" s="100">
        <v>9.14</v>
      </c>
      <c r="H43" s="100">
        <v>2.39</v>
      </c>
      <c r="I43" s="222">
        <v>32653</v>
      </c>
      <c r="J43" s="676" t="s">
        <v>589</v>
      </c>
      <c r="K43" s="677"/>
    </row>
    <row r="44" spans="1:14" s="146" customFormat="1">
      <c r="A44" s="210">
        <v>4724</v>
      </c>
      <c r="B44" s="94" t="s">
        <v>629</v>
      </c>
      <c r="C44" s="220">
        <v>77628</v>
      </c>
      <c r="D44" s="220">
        <v>16197</v>
      </c>
      <c r="E44" s="220">
        <v>200865</v>
      </c>
      <c r="F44" s="220">
        <v>236118</v>
      </c>
      <c r="G44" s="153">
        <v>7.88</v>
      </c>
      <c r="H44" s="153">
        <v>7.05</v>
      </c>
      <c r="I44" s="220">
        <v>36316</v>
      </c>
      <c r="J44" s="679" t="s">
        <v>588</v>
      </c>
      <c r="K44" s="679"/>
    </row>
    <row r="45" spans="1:14" s="146" customFormat="1">
      <c r="A45" s="209">
        <v>4725</v>
      </c>
      <c r="B45" s="62" t="s">
        <v>628</v>
      </c>
      <c r="C45" s="222">
        <v>16354</v>
      </c>
      <c r="D45" s="222">
        <v>9922</v>
      </c>
      <c r="E45" s="222">
        <v>76418</v>
      </c>
      <c r="F45" s="222">
        <v>85055</v>
      </c>
      <c r="G45" s="100">
        <v>6.69</v>
      </c>
      <c r="H45" s="100">
        <v>3.47</v>
      </c>
      <c r="I45" s="222">
        <v>28758</v>
      </c>
      <c r="J45" s="676" t="s">
        <v>587</v>
      </c>
      <c r="K45" s="677"/>
    </row>
    <row r="46" spans="1:14" s="146" customFormat="1">
      <c r="A46" s="210">
        <v>4726</v>
      </c>
      <c r="B46" s="94" t="s">
        <v>544</v>
      </c>
      <c r="C46" s="220">
        <v>62109</v>
      </c>
      <c r="D46" s="220">
        <v>57272</v>
      </c>
      <c r="E46" s="220">
        <v>90129</v>
      </c>
      <c r="F46" s="220">
        <v>127227</v>
      </c>
      <c r="G46" s="153">
        <v>22.76</v>
      </c>
      <c r="H46" s="153">
        <v>6.4</v>
      </c>
      <c r="I46" s="220">
        <v>43454</v>
      </c>
      <c r="J46" s="679" t="s">
        <v>554</v>
      </c>
      <c r="K46" s="679"/>
    </row>
    <row r="47" spans="1:14" s="146" customFormat="1" ht="13.9" customHeight="1">
      <c r="A47" s="209">
        <v>4727</v>
      </c>
      <c r="B47" s="62" t="s">
        <v>627</v>
      </c>
      <c r="C47" s="222">
        <v>51123</v>
      </c>
      <c r="D47" s="222">
        <v>12348</v>
      </c>
      <c r="E47" s="222">
        <v>199801</v>
      </c>
      <c r="F47" s="222">
        <v>250215</v>
      </c>
      <c r="G47" s="100">
        <v>15.3</v>
      </c>
      <c r="H47" s="100">
        <v>4.8499999999999996</v>
      </c>
      <c r="I47" s="222">
        <v>37992</v>
      </c>
      <c r="J47" s="676" t="s">
        <v>586</v>
      </c>
      <c r="K47" s="677"/>
    </row>
    <row r="48" spans="1:14" s="146" customFormat="1">
      <c r="A48" s="210">
        <v>4728</v>
      </c>
      <c r="B48" s="94" t="s">
        <v>632</v>
      </c>
      <c r="C48" s="220">
        <v>14796</v>
      </c>
      <c r="D48" s="220">
        <v>6050</v>
      </c>
      <c r="E48" s="220">
        <v>88400</v>
      </c>
      <c r="F48" s="220">
        <v>104906</v>
      </c>
      <c r="G48" s="153">
        <v>12.91</v>
      </c>
      <c r="H48" s="153">
        <v>2.82</v>
      </c>
      <c r="I48" s="220">
        <v>28011</v>
      </c>
      <c r="J48" s="679" t="s">
        <v>585</v>
      </c>
      <c r="K48" s="679"/>
    </row>
    <row r="49" spans="1:11" s="146" customFormat="1" ht="19.149999999999999" customHeight="1">
      <c r="A49" s="209">
        <v>4729</v>
      </c>
      <c r="B49" s="62" t="s">
        <v>641</v>
      </c>
      <c r="C49" s="222">
        <v>9733</v>
      </c>
      <c r="D49" s="222">
        <v>9485</v>
      </c>
      <c r="E49" s="222">
        <v>85488</v>
      </c>
      <c r="F49" s="222">
        <v>129295</v>
      </c>
      <c r="G49" s="100">
        <v>27.98</v>
      </c>
      <c r="H49" s="100">
        <v>5.9</v>
      </c>
      <c r="I49" s="222">
        <v>39853</v>
      </c>
      <c r="J49" s="676" t="s">
        <v>643</v>
      </c>
      <c r="K49" s="677"/>
    </row>
    <row r="50" spans="1:11" s="146" customFormat="1" ht="19.149999999999999" customHeight="1">
      <c r="A50" s="210">
        <v>4730</v>
      </c>
      <c r="B50" s="94" t="s">
        <v>626</v>
      </c>
      <c r="C50" s="220">
        <v>1467627</v>
      </c>
      <c r="D50" s="220">
        <v>507959</v>
      </c>
      <c r="E50" s="220">
        <v>407848</v>
      </c>
      <c r="F50" s="220">
        <v>444744</v>
      </c>
      <c r="G50" s="153">
        <v>7.96</v>
      </c>
      <c r="H50" s="153">
        <v>0.34</v>
      </c>
      <c r="I50" s="220">
        <v>94768</v>
      </c>
      <c r="J50" s="679" t="s">
        <v>584</v>
      </c>
      <c r="K50" s="679"/>
    </row>
    <row r="51" spans="1:11" s="146" customFormat="1" ht="19.149999999999999" customHeight="1">
      <c r="A51" s="209">
        <v>4741</v>
      </c>
      <c r="B51" s="62" t="s">
        <v>633</v>
      </c>
      <c r="C51" s="222">
        <v>695259</v>
      </c>
      <c r="D51" s="222">
        <v>377617</v>
      </c>
      <c r="E51" s="222">
        <v>214020</v>
      </c>
      <c r="F51" s="222">
        <v>249390</v>
      </c>
      <c r="G51" s="100">
        <v>9.2100000000000009</v>
      </c>
      <c r="H51" s="100">
        <v>4.97</v>
      </c>
      <c r="I51" s="222">
        <v>73768</v>
      </c>
      <c r="J51" s="676" t="s">
        <v>583</v>
      </c>
      <c r="K51" s="677"/>
    </row>
    <row r="52" spans="1:11">
      <c r="A52" s="210">
        <v>4742</v>
      </c>
      <c r="B52" s="94" t="s">
        <v>705</v>
      </c>
      <c r="C52" s="220">
        <v>21308</v>
      </c>
      <c r="D52" s="220">
        <v>3614</v>
      </c>
      <c r="E52" s="220">
        <v>305291</v>
      </c>
      <c r="F52" s="220">
        <v>371288</v>
      </c>
      <c r="G52" s="153">
        <v>16.510000000000002</v>
      </c>
      <c r="H52" s="153">
        <v>1.26</v>
      </c>
      <c r="I52" s="220">
        <v>42514</v>
      </c>
      <c r="J52" s="679" t="s">
        <v>704</v>
      </c>
      <c r="K52" s="679"/>
    </row>
    <row r="53" spans="1:11" ht="19.149999999999999" customHeight="1">
      <c r="A53" s="209">
        <v>4751</v>
      </c>
      <c r="B53" s="62" t="s">
        <v>625</v>
      </c>
      <c r="C53" s="222">
        <v>1258428</v>
      </c>
      <c r="D53" s="222">
        <v>271893</v>
      </c>
      <c r="E53" s="222">
        <v>164500</v>
      </c>
      <c r="F53" s="222">
        <v>220506</v>
      </c>
      <c r="G53" s="100">
        <v>23.61</v>
      </c>
      <c r="H53" s="100">
        <v>1.79</v>
      </c>
      <c r="I53" s="222">
        <v>29400</v>
      </c>
      <c r="J53" s="676" t="s">
        <v>582</v>
      </c>
      <c r="K53" s="677"/>
    </row>
    <row r="54" spans="1:11" ht="39">
      <c r="A54" s="210">
        <v>4752</v>
      </c>
      <c r="B54" s="94" t="s">
        <v>624</v>
      </c>
      <c r="C54" s="220">
        <v>5272624</v>
      </c>
      <c r="D54" s="220">
        <v>1891886</v>
      </c>
      <c r="E54" s="220">
        <v>240087</v>
      </c>
      <c r="F54" s="220">
        <v>272296</v>
      </c>
      <c r="G54" s="153">
        <v>9.3800000000000008</v>
      </c>
      <c r="H54" s="153">
        <v>2.4500000000000002</v>
      </c>
      <c r="I54" s="220">
        <v>61387</v>
      </c>
      <c r="J54" s="679" t="s">
        <v>581</v>
      </c>
      <c r="K54" s="679"/>
    </row>
    <row r="55" spans="1:11" ht="19.149999999999999" customHeight="1">
      <c r="A55" s="209">
        <v>4753</v>
      </c>
      <c r="B55" s="62" t="s">
        <v>623</v>
      </c>
      <c r="C55" s="222">
        <v>52870</v>
      </c>
      <c r="D55" s="222">
        <v>67109</v>
      </c>
      <c r="E55" s="222">
        <v>109040</v>
      </c>
      <c r="F55" s="222">
        <v>159293</v>
      </c>
      <c r="G55" s="100">
        <v>27.78</v>
      </c>
      <c r="H55" s="100">
        <v>3.76</v>
      </c>
      <c r="I55" s="222">
        <v>60295</v>
      </c>
      <c r="J55" s="676" t="s">
        <v>580</v>
      </c>
      <c r="K55" s="677"/>
    </row>
    <row r="56" spans="1:11">
      <c r="A56" s="211">
        <v>4754</v>
      </c>
      <c r="B56" s="207" t="s">
        <v>545</v>
      </c>
      <c r="C56" s="223">
        <v>631620</v>
      </c>
      <c r="D56" s="223">
        <v>294577</v>
      </c>
      <c r="E56" s="223">
        <v>199048</v>
      </c>
      <c r="F56" s="223">
        <v>289986</v>
      </c>
      <c r="G56" s="216">
        <v>28.49</v>
      </c>
      <c r="H56" s="216">
        <v>2.87</v>
      </c>
      <c r="I56" s="223">
        <v>59081</v>
      </c>
      <c r="J56" s="694" t="s">
        <v>555</v>
      </c>
      <c r="K56" s="694"/>
    </row>
    <row r="57" spans="1:11" ht="19.149999999999999" customHeight="1">
      <c r="A57" s="209">
        <v>4755</v>
      </c>
      <c r="B57" s="62" t="s">
        <v>640</v>
      </c>
      <c r="C57" s="222">
        <v>1908928</v>
      </c>
      <c r="D57" s="222">
        <v>477492</v>
      </c>
      <c r="E57" s="222">
        <v>243713</v>
      </c>
      <c r="F57" s="222">
        <v>267619</v>
      </c>
      <c r="G57" s="100">
        <v>7.51</v>
      </c>
      <c r="H57" s="100">
        <v>1.42</v>
      </c>
      <c r="I57" s="222">
        <v>47635</v>
      </c>
      <c r="J57" s="676" t="s">
        <v>579</v>
      </c>
      <c r="K57" s="677"/>
    </row>
    <row r="58" spans="1:11" ht="19.149999999999999" customHeight="1">
      <c r="A58" s="210">
        <v>4756</v>
      </c>
      <c r="B58" s="94" t="s">
        <v>634</v>
      </c>
      <c r="C58" s="220">
        <v>60265</v>
      </c>
      <c r="D58" s="220">
        <v>16569</v>
      </c>
      <c r="E58" s="220">
        <v>155067</v>
      </c>
      <c r="F58" s="220">
        <v>194443</v>
      </c>
      <c r="G58" s="153">
        <v>4.47</v>
      </c>
      <c r="H58" s="153">
        <v>15.78</v>
      </c>
      <c r="I58" s="220">
        <v>33138</v>
      </c>
      <c r="J58" s="679" t="s">
        <v>578</v>
      </c>
      <c r="K58" s="679"/>
    </row>
    <row r="59" spans="1:11" ht="28.9" customHeight="1">
      <c r="A59" s="209">
        <v>4761</v>
      </c>
      <c r="B59" s="62" t="s">
        <v>635</v>
      </c>
      <c r="C59" s="222">
        <v>463469</v>
      </c>
      <c r="D59" s="222">
        <v>69418</v>
      </c>
      <c r="E59" s="222">
        <v>314346</v>
      </c>
      <c r="F59" s="222">
        <v>388081</v>
      </c>
      <c r="G59" s="100">
        <v>13.2</v>
      </c>
      <c r="H59" s="100">
        <v>5.8</v>
      </c>
      <c r="I59" s="222">
        <v>41518</v>
      </c>
      <c r="J59" s="676" t="s">
        <v>577</v>
      </c>
      <c r="K59" s="677"/>
    </row>
    <row r="60" spans="1:11" ht="28.9" customHeight="1">
      <c r="A60" s="210">
        <v>4762</v>
      </c>
      <c r="B60" s="94" t="s">
        <v>636</v>
      </c>
      <c r="C60" s="220">
        <v>18865</v>
      </c>
      <c r="D60" s="220">
        <v>3285</v>
      </c>
      <c r="E60" s="220">
        <v>299522</v>
      </c>
      <c r="F60" s="220">
        <v>392128</v>
      </c>
      <c r="G60" s="153">
        <v>22.8</v>
      </c>
      <c r="H60" s="153">
        <v>0.82</v>
      </c>
      <c r="I60" s="220">
        <v>44392</v>
      </c>
      <c r="J60" s="679" t="s">
        <v>576</v>
      </c>
      <c r="K60" s="679"/>
    </row>
    <row r="61" spans="1:11" ht="36" customHeight="1">
      <c r="A61" s="209">
        <v>4763</v>
      </c>
      <c r="B61" s="62" t="s">
        <v>637</v>
      </c>
      <c r="C61" s="222">
        <v>120007</v>
      </c>
      <c r="D61" s="222">
        <v>62934</v>
      </c>
      <c r="E61" s="222">
        <v>178557</v>
      </c>
      <c r="F61" s="222">
        <v>265024</v>
      </c>
      <c r="G61" s="100">
        <v>31.29</v>
      </c>
      <c r="H61" s="100">
        <v>1.34</v>
      </c>
      <c r="I61" s="222">
        <v>51712</v>
      </c>
      <c r="J61" s="676" t="s">
        <v>575</v>
      </c>
      <c r="K61" s="677"/>
    </row>
    <row r="62" spans="1:11" ht="19.149999999999999" customHeight="1">
      <c r="A62" s="210">
        <v>4764</v>
      </c>
      <c r="B62" s="94" t="s">
        <v>622</v>
      </c>
      <c r="C62" s="220">
        <v>11644</v>
      </c>
      <c r="D62" s="220">
        <v>33602</v>
      </c>
      <c r="E62" s="220">
        <v>89194</v>
      </c>
      <c r="F62" s="220">
        <v>149022</v>
      </c>
      <c r="G62" s="153">
        <v>35.729999999999997</v>
      </c>
      <c r="H62" s="153">
        <v>4.41</v>
      </c>
      <c r="I62" s="220">
        <v>61542</v>
      </c>
      <c r="J62" s="679" t="s">
        <v>574</v>
      </c>
      <c r="K62" s="679"/>
    </row>
    <row r="63" spans="1:11" ht="39">
      <c r="A63" s="209">
        <v>4771</v>
      </c>
      <c r="B63" s="62" t="s">
        <v>638</v>
      </c>
      <c r="C63" s="222">
        <v>1158177</v>
      </c>
      <c r="D63" s="222">
        <v>552832</v>
      </c>
      <c r="E63" s="222">
        <v>165437</v>
      </c>
      <c r="F63" s="222">
        <v>223137</v>
      </c>
      <c r="G63" s="100">
        <v>23.95</v>
      </c>
      <c r="H63" s="100">
        <v>1.91</v>
      </c>
      <c r="I63" s="222">
        <v>50887</v>
      </c>
      <c r="J63" s="676" t="s">
        <v>573</v>
      </c>
      <c r="K63" s="677"/>
    </row>
    <row r="64" spans="1:11" ht="19.149999999999999" customHeight="1">
      <c r="A64" s="210">
        <v>4772</v>
      </c>
      <c r="B64" s="94" t="s">
        <v>639</v>
      </c>
      <c r="C64" s="220">
        <v>1785109</v>
      </c>
      <c r="D64" s="220">
        <v>349392</v>
      </c>
      <c r="E64" s="220">
        <v>492983</v>
      </c>
      <c r="F64" s="220">
        <v>548782</v>
      </c>
      <c r="G64" s="153">
        <v>9.06</v>
      </c>
      <c r="H64" s="153">
        <v>1.1100000000000001</v>
      </c>
      <c r="I64" s="220">
        <v>81519</v>
      </c>
      <c r="J64" s="679" t="s">
        <v>572</v>
      </c>
      <c r="K64" s="679"/>
    </row>
    <row r="65" spans="1:11">
      <c r="A65" s="209">
        <v>4774</v>
      </c>
      <c r="B65" s="62" t="s">
        <v>546</v>
      </c>
      <c r="C65" s="222">
        <v>4677</v>
      </c>
      <c r="D65" s="222">
        <v>3826</v>
      </c>
      <c r="E65" s="222">
        <v>45910</v>
      </c>
      <c r="F65" s="222">
        <v>69753</v>
      </c>
      <c r="G65" s="100">
        <v>30.41</v>
      </c>
      <c r="H65" s="100">
        <v>3.77</v>
      </c>
      <c r="I65" s="222">
        <v>24065</v>
      </c>
      <c r="J65" s="676" t="s">
        <v>556</v>
      </c>
      <c r="K65" s="677"/>
    </row>
    <row r="66" spans="1:11" ht="19.149999999999999" customHeight="1">
      <c r="A66" s="210">
        <v>4775</v>
      </c>
      <c r="B66" s="94" t="s">
        <v>568</v>
      </c>
      <c r="C66" s="220">
        <v>1625055</v>
      </c>
      <c r="D66" s="220">
        <v>256403</v>
      </c>
      <c r="E66" s="220">
        <v>440798</v>
      </c>
      <c r="F66" s="220">
        <v>513421</v>
      </c>
      <c r="G66" s="153">
        <v>10.46</v>
      </c>
      <c r="H66" s="153">
        <v>3.69</v>
      </c>
      <c r="I66" s="220">
        <v>60947</v>
      </c>
      <c r="J66" s="679" t="s">
        <v>571</v>
      </c>
      <c r="K66" s="679"/>
    </row>
    <row r="67" spans="1:11" ht="19.5">
      <c r="A67" s="209">
        <v>4776</v>
      </c>
      <c r="B67" s="62" t="s">
        <v>567</v>
      </c>
      <c r="C67" s="222">
        <v>-5470</v>
      </c>
      <c r="D67" s="222">
        <v>65786</v>
      </c>
      <c r="E67" s="222">
        <v>32002</v>
      </c>
      <c r="F67" s="222">
        <v>92922</v>
      </c>
      <c r="G67" s="100">
        <v>22.51</v>
      </c>
      <c r="H67" s="100">
        <v>43.05</v>
      </c>
      <c r="I67" s="222">
        <v>32122</v>
      </c>
      <c r="J67" s="676" t="s">
        <v>570</v>
      </c>
      <c r="K67" s="677"/>
    </row>
    <row r="68" spans="1:11" ht="19.149999999999999" customHeight="1">
      <c r="A68" s="210">
        <v>4777</v>
      </c>
      <c r="B68" s="94" t="s">
        <v>566</v>
      </c>
      <c r="C68" s="220">
        <v>55128</v>
      </c>
      <c r="D68" s="220">
        <v>10300</v>
      </c>
      <c r="E68" s="220">
        <v>294579</v>
      </c>
      <c r="F68" s="220">
        <v>314831</v>
      </c>
      <c r="G68" s="153">
        <v>4.09</v>
      </c>
      <c r="H68" s="153">
        <v>2.34</v>
      </c>
      <c r="I68" s="220">
        <v>46190</v>
      </c>
      <c r="J68" s="679" t="s">
        <v>569</v>
      </c>
      <c r="K68" s="679"/>
    </row>
    <row r="69" spans="1:11" s="146" customFormat="1" ht="19.149999999999999" customHeight="1">
      <c r="A69" s="209">
        <v>4778</v>
      </c>
      <c r="B69" s="62" t="s">
        <v>725</v>
      </c>
      <c r="C69" s="222">
        <v>112</v>
      </c>
      <c r="D69" s="222">
        <v>336</v>
      </c>
      <c r="E69" s="222">
        <v>76083</v>
      </c>
      <c r="F69" s="222">
        <v>238276</v>
      </c>
      <c r="G69" s="100">
        <v>63.49</v>
      </c>
      <c r="H69" s="100">
        <v>4.58</v>
      </c>
      <c r="I69" s="222">
        <v>56000</v>
      </c>
      <c r="J69" s="676" t="s">
        <v>726</v>
      </c>
      <c r="K69" s="677"/>
    </row>
    <row r="70" spans="1:11" ht="34.9" customHeight="1">
      <c r="A70" s="210">
        <v>4779</v>
      </c>
      <c r="B70" s="94" t="s">
        <v>565</v>
      </c>
      <c r="C70" s="220">
        <v>346121</v>
      </c>
      <c r="D70" s="220">
        <v>204868</v>
      </c>
      <c r="E70" s="220">
        <v>159010</v>
      </c>
      <c r="F70" s="220">
        <v>201625</v>
      </c>
      <c r="G70" s="153">
        <v>18.87</v>
      </c>
      <c r="H70" s="153">
        <v>2.27</v>
      </c>
      <c r="I70" s="220">
        <v>57226</v>
      </c>
      <c r="J70" s="679" t="s">
        <v>642</v>
      </c>
      <c r="K70" s="679"/>
    </row>
    <row r="71" spans="1:11" ht="27" customHeight="1">
      <c r="A71" s="209">
        <v>4789</v>
      </c>
      <c r="B71" s="62" t="s">
        <v>728</v>
      </c>
      <c r="C71" s="222">
        <v>1322</v>
      </c>
      <c r="D71" s="222">
        <v>5773</v>
      </c>
      <c r="E71" s="222">
        <v>83610</v>
      </c>
      <c r="F71" s="222">
        <v>125350</v>
      </c>
      <c r="G71" s="100">
        <v>32.79</v>
      </c>
      <c r="H71" s="100">
        <v>0.51</v>
      </c>
      <c r="I71" s="222">
        <v>67920</v>
      </c>
      <c r="J71" s="676" t="s">
        <v>727</v>
      </c>
      <c r="K71" s="677"/>
    </row>
    <row r="72" spans="1:11" ht="34.9" customHeight="1">
      <c r="A72" s="517" t="s">
        <v>207</v>
      </c>
      <c r="B72" s="518"/>
      <c r="C72" s="442">
        <v>34410337</v>
      </c>
      <c r="D72" s="442">
        <v>10813464</v>
      </c>
      <c r="E72" s="442">
        <v>223250</v>
      </c>
      <c r="F72" s="442">
        <v>266544</v>
      </c>
      <c r="G72" s="443">
        <v>13.31</v>
      </c>
      <c r="H72" s="442">
        <v>2.93</v>
      </c>
      <c r="I72" s="444">
        <v>51254</v>
      </c>
      <c r="J72" s="519" t="s">
        <v>204</v>
      </c>
      <c r="K72" s="683"/>
    </row>
    <row r="73" spans="1:11" ht="15">
      <c r="A73" s="150" t="s">
        <v>465</v>
      </c>
      <c r="B73" s="146"/>
      <c r="C73" s="146"/>
      <c r="D73" s="146"/>
      <c r="E73" s="146"/>
      <c r="F73" s="146"/>
      <c r="G73" s="146"/>
      <c r="H73" s="146"/>
      <c r="I73" s="146"/>
      <c r="J73" s="146"/>
      <c r="K73" s="151" t="s">
        <v>199</v>
      </c>
    </row>
  </sheetData>
  <mergeCells count="85">
    <mergeCell ref="J59:K59"/>
    <mergeCell ref="J61:K61"/>
    <mergeCell ref="J62:K62"/>
    <mergeCell ref="J63:K63"/>
    <mergeCell ref="J71:K71"/>
    <mergeCell ref="A72:B72"/>
    <mergeCell ref="J72:K72"/>
    <mergeCell ref="J69:K69"/>
    <mergeCell ref="J60:K60"/>
    <mergeCell ref="J70:K70"/>
    <mergeCell ref="J64:K64"/>
    <mergeCell ref="J65:K65"/>
    <mergeCell ref="J66:K66"/>
    <mergeCell ref="J67:K67"/>
    <mergeCell ref="J68:K68"/>
    <mergeCell ref="J54:K54"/>
    <mergeCell ref="J55:K55"/>
    <mergeCell ref="J56:K56"/>
    <mergeCell ref="J57:K57"/>
    <mergeCell ref="J58:K58"/>
    <mergeCell ref="J49:K49"/>
    <mergeCell ref="J50:K50"/>
    <mergeCell ref="J51:K51"/>
    <mergeCell ref="J52:K52"/>
    <mergeCell ref="J53:K53"/>
    <mergeCell ref="J44:K44"/>
    <mergeCell ref="J45:K45"/>
    <mergeCell ref="J46:K46"/>
    <mergeCell ref="J47:K47"/>
    <mergeCell ref="J48:K48"/>
    <mergeCell ref="J39:K39"/>
    <mergeCell ref="J40:K40"/>
    <mergeCell ref="J41:K41"/>
    <mergeCell ref="J42:K42"/>
    <mergeCell ref="J43:K43"/>
    <mergeCell ref="J33:K33"/>
    <mergeCell ref="J35:K35"/>
    <mergeCell ref="J36:K36"/>
    <mergeCell ref="J37:K37"/>
    <mergeCell ref="J38:K38"/>
    <mergeCell ref="J34:K34"/>
    <mergeCell ref="J28:K28"/>
    <mergeCell ref="J29:K29"/>
    <mergeCell ref="J30:K30"/>
    <mergeCell ref="J31:K31"/>
    <mergeCell ref="J32:K32"/>
    <mergeCell ref="J23:K23"/>
    <mergeCell ref="J24:K24"/>
    <mergeCell ref="J25:K25"/>
    <mergeCell ref="J26:K26"/>
    <mergeCell ref="J27:K27"/>
    <mergeCell ref="J18:K18"/>
    <mergeCell ref="J19:K19"/>
    <mergeCell ref="J20:K20"/>
    <mergeCell ref="J21:K21"/>
    <mergeCell ref="J22:K22"/>
    <mergeCell ref="J13:K13"/>
    <mergeCell ref="J14:K14"/>
    <mergeCell ref="J15:K15"/>
    <mergeCell ref="J16:K16"/>
    <mergeCell ref="J17:K17"/>
    <mergeCell ref="A1:K1"/>
    <mergeCell ref="A9:A12"/>
    <mergeCell ref="B9:B12"/>
    <mergeCell ref="C9:D9"/>
    <mergeCell ref="A3:K3"/>
    <mergeCell ref="G11:G12"/>
    <mergeCell ref="H9:H10"/>
    <mergeCell ref="A2:K2"/>
    <mergeCell ref="J8:K8"/>
    <mergeCell ref="A8:B8"/>
    <mergeCell ref="A4:K4"/>
    <mergeCell ref="A7:K7"/>
    <mergeCell ref="A5:K5"/>
    <mergeCell ref="E9:E10"/>
    <mergeCell ref="F9:F10"/>
    <mergeCell ref="G9:G10"/>
    <mergeCell ref="F11:F12"/>
    <mergeCell ref="E11:E12"/>
    <mergeCell ref="A6:K6"/>
    <mergeCell ref="H11:H12"/>
    <mergeCell ref="C10:D10"/>
    <mergeCell ref="I11:I12"/>
    <mergeCell ref="J9:K12"/>
    <mergeCell ref="I9:I10"/>
  </mergeCells>
  <phoneticPr fontId="18" type="noConversion"/>
  <printOptions horizontalCentered="1"/>
  <pageMargins left="0" right="0" top="0.19685039370078741" bottom="0" header="0.51181102362204722" footer="0.51181102362204722"/>
  <pageSetup paperSize="9" scale="85" orientation="landscape" r:id="rId1"/>
  <headerFooter alignWithMargins="0"/>
  <rowBreaks count="2" manualBreakCount="2">
    <brk id="32" max="10" man="1"/>
    <brk id="56" max="10" man="1"/>
  </rowBreak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tabSelected="1" workbookViewId="0">
      <selection activeCell="H45" sqref="H45"/>
    </sheetView>
  </sheetViews>
  <sheetFormatPr defaultRowHeight="14.25"/>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9"/>
  <sheetViews>
    <sheetView tabSelected="1" view="pageBreakPreview" zoomScaleNormal="100" zoomScaleSheetLayoutView="100" workbookViewId="0">
      <selection activeCell="H45" sqref="H45"/>
    </sheetView>
  </sheetViews>
  <sheetFormatPr defaultColWidth="9" defaultRowHeight="23.25"/>
  <cols>
    <col min="1" max="1" width="16.375" style="29" customWidth="1"/>
    <col min="2" max="2" width="44.375" style="29" customWidth="1"/>
    <col min="3" max="3" width="4.125" style="27" customWidth="1"/>
    <col min="4" max="4" width="44.375" style="27" customWidth="1"/>
    <col min="5" max="5" width="20.25" style="27" customWidth="1"/>
    <col min="6" max="7" width="9" style="27"/>
    <col min="8" max="8" width="54.625" style="27" customWidth="1"/>
    <col min="9" max="16384" width="9" style="27"/>
  </cols>
  <sheetData>
    <row r="1" spans="1:12" s="25" customFormat="1" ht="49.5" customHeight="1">
      <c r="A1" s="458"/>
      <c r="B1" s="458"/>
      <c r="C1" s="458"/>
      <c r="D1" s="458"/>
      <c r="E1" s="458"/>
      <c r="F1" s="24"/>
      <c r="G1" s="24"/>
      <c r="H1" s="24"/>
    </row>
    <row r="2" spans="1:12" s="32" customFormat="1" ht="42" customHeight="1">
      <c r="A2" s="31"/>
      <c r="E2" s="31"/>
    </row>
    <row r="3" spans="1:12" ht="20.25" customHeight="1">
      <c r="A3" s="457" t="s">
        <v>68</v>
      </c>
      <c r="B3" s="457"/>
      <c r="D3" s="476" t="s">
        <v>267</v>
      </c>
      <c r="E3" s="476"/>
    </row>
    <row r="4" spans="1:12" ht="23.25" customHeight="1">
      <c r="A4" s="463" t="s">
        <v>67</v>
      </c>
      <c r="B4" s="463"/>
      <c r="D4" s="473" t="s">
        <v>736</v>
      </c>
      <c r="E4" s="473"/>
    </row>
    <row r="5" spans="1:12" ht="21.75" customHeight="1">
      <c r="A5" s="33" t="s">
        <v>473</v>
      </c>
      <c r="B5" s="34" t="s">
        <v>66</v>
      </c>
      <c r="D5" s="35" t="s">
        <v>65</v>
      </c>
      <c r="E5" s="36" t="s">
        <v>64</v>
      </c>
      <c r="J5" s="37"/>
      <c r="K5" s="38"/>
      <c r="L5" s="38"/>
    </row>
    <row r="6" spans="1:12" ht="30">
      <c r="A6" s="33" t="s">
        <v>474</v>
      </c>
      <c r="B6" s="34" t="s">
        <v>471</v>
      </c>
      <c r="D6" s="35" t="s">
        <v>477</v>
      </c>
      <c r="E6" s="36" t="s">
        <v>63</v>
      </c>
      <c r="J6" s="37"/>
      <c r="K6" s="38"/>
      <c r="L6" s="38"/>
    </row>
    <row r="7" spans="1:12" ht="30">
      <c r="A7" s="33" t="s">
        <v>475</v>
      </c>
      <c r="B7" s="34" t="s">
        <v>472</v>
      </c>
      <c r="D7" s="35" t="s">
        <v>478</v>
      </c>
      <c r="E7" s="36" t="s">
        <v>62</v>
      </c>
      <c r="J7" s="37"/>
      <c r="K7" s="38"/>
      <c r="L7" s="38"/>
    </row>
    <row r="8" spans="1:12" ht="39.75" customHeight="1">
      <c r="A8" s="33" t="s">
        <v>476</v>
      </c>
      <c r="B8" s="34" t="s">
        <v>61</v>
      </c>
      <c r="D8" s="39" t="s">
        <v>200</v>
      </c>
      <c r="E8" s="36" t="s">
        <v>72</v>
      </c>
      <c r="H8" s="40"/>
      <c r="J8" s="38"/>
      <c r="K8" s="38"/>
      <c r="L8" s="37"/>
    </row>
    <row r="9" spans="1:12" ht="47.25" customHeight="1">
      <c r="A9" s="474" t="s">
        <v>60</v>
      </c>
      <c r="B9" s="474"/>
      <c r="D9" s="475" t="s">
        <v>59</v>
      </c>
      <c r="E9" s="475"/>
    </row>
  </sheetData>
  <mergeCells count="7">
    <mergeCell ref="A1:E1"/>
    <mergeCell ref="A4:B4"/>
    <mergeCell ref="D4:E4"/>
    <mergeCell ref="A9:B9"/>
    <mergeCell ref="D9:E9"/>
    <mergeCell ref="A3:B3"/>
    <mergeCell ref="D3:E3"/>
  </mergeCells>
  <phoneticPr fontId="18" type="noConversion"/>
  <printOptions horizontalCentered="1" verticalCentered="1"/>
  <pageMargins left="0" right="0" top="0" bottom="0" header="0.3" footer="0.3"/>
  <pageSetup paperSize="9" scale="9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22"/>
  <sheetViews>
    <sheetView tabSelected="1" view="pageBreakPreview" zoomScaleSheetLayoutView="100" workbookViewId="0">
      <selection activeCell="H45" sqref="H45"/>
    </sheetView>
  </sheetViews>
  <sheetFormatPr defaultColWidth="9" defaultRowHeight="23.25"/>
  <cols>
    <col min="1" max="1" width="16.375" style="29" customWidth="1"/>
    <col min="2" max="2" width="44.375" style="29" customWidth="1"/>
    <col min="3" max="3" width="4.125" style="27" customWidth="1"/>
    <col min="4" max="4" width="44.375" style="27" customWidth="1"/>
    <col min="5" max="5" width="15.5" style="27" customWidth="1"/>
    <col min="6" max="7" width="9" style="27"/>
    <col min="8" max="8" width="54.625" style="27" customWidth="1"/>
    <col min="9" max="16384" width="9" style="27"/>
  </cols>
  <sheetData>
    <row r="1" spans="1:8" s="25" customFormat="1" ht="84" customHeight="1">
      <c r="A1" s="458"/>
      <c r="B1" s="458"/>
      <c r="C1" s="458"/>
      <c r="D1" s="458"/>
      <c r="E1" s="458"/>
      <c r="F1" s="24"/>
      <c r="G1" s="24"/>
      <c r="H1" s="24"/>
    </row>
    <row r="2" spans="1:8" s="190" customFormat="1" ht="23.25" customHeight="1">
      <c r="A2" s="491" t="s">
        <v>261</v>
      </c>
      <c r="B2" s="491"/>
      <c r="D2" s="492" t="s">
        <v>296</v>
      </c>
      <c r="E2" s="492"/>
    </row>
    <row r="3" spans="1:8" ht="20.25" customHeight="1">
      <c r="A3" s="457" t="s">
        <v>479</v>
      </c>
      <c r="B3" s="457"/>
      <c r="D3" s="466" t="s">
        <v>131</v>
      </c>
      <c r="E3" s="466" t="s">
        <v>131</v>
      </c>
    </row>
    <row r="4" spans="1:8" ht="99" customHeight="1">
      <c r="A4" s="488" t="s">
        <v>132</v>
      </c>
      <c r="B4" s="488"/>
      <c r="D4" s="478" t="s">
        <v>133</v>
      </c>
      <c r="E4" s="478"/>
    </row>
    <row r="5" spans="1:8" ht="20.25" customHeight="1">
      <c r="A5" s="457" t="s">
        <v>480</v>
      </c>
      <c r="B5" s="457"/>
      <c r="D5" s="466" t="s">
        <v>134</v>
      </c>
      <c r="E5" s="466"/>
    </row>
    <row r="6" spans="1:8" ht="57" customHeight="1">
      <c r="A6" s="488" t="s">
        <v>135</v>
      </c>
      <c r="B6" s="488"/>
      <c r="D6" s="478" t="s">
        <v>136</v>
      </c>
      <c r="E6" s="478"/>
    </row>
    <row r="7" spans="1:8" ht="20.25" customHeight="1">
      <c r="A7" s="457" t="s">
        <v>481</v>
      </c>
      <c r="B7" s="457"/>
      <c r="D7" s="466" t="s">
        <v>137</v>
      </c>
      <c r="E7" s="466"/>
    </row>
    <row r="8" spans="1:8" ht="95.25" customHeight="1">
      <c r="A8" s="488" t="s">
        <v>138</v>
      </c>
      <c r="B8" s="488"/>
      <c r="D8" s="478" t="s">
        <v>139</v>
      </c>
      <c r="E8" s="478"/>
    </row>
    <row r="9" spans="1:8" ht="20.25" customHeight="1">
      <c r="A9" s="457" t="s">
        <v>482</v>
      </c>
      <c r="B9" s="457"/>
      <c r="D9" s="466" t="s">
        <v>140</v>
      </c>
      <c r="E9" s="466"/>
    </row>
    <row r="10" spans="1:8" ht="41.25" customHeight="1">
      <c r="A10" s="488" t="s">
        <v>141</v>
      </c>
      <c r="B10" s="488"/>
      <c r="D10" s="478" t="s">
        <v>142</v>
      </c>
      <c r="E10" s="478"/>
    </row>
    <row r="11" spans="1:8" ht="20.25" customHeight="1">
      <c r="A11" s="457" t="s">
        <v>483</v>
      </c>
      <c r="B11" s="457"/>
      <c r="D11" s="466" t="s">
        <v>143</v>
      </c>
      <c r="E11" s="466"/>
    </row>
    <row r="12" spans="1:8" ht="63.75" customHeight="1">
      <c r="A12" s="488" t="s">
        <v>295</v>
      </c>
      <c r="B12" s="488"/>
      <c r="D12" s="478" t="s">
        <v>294</v>
      </c>
      <c r="E12" s="478"/>
    </row>
    <row r="13" spans="1:8" s="190" customFormat="1" ht="36" customHeight="1">
      <c r="A13" s="479" t="s">
        <v>484</v>
      </c>
      <c r="B13" s="479"/>
      <c r="D13" s="480" t="s">
        <v>144</v>
      </c>
      <c r="E13" s="480"/>
    </row>
    <row r="14" spans="1:8" ht="78.75" customHeight="1">
      <c r="A14" s="488" t="s">
        <v>293</v>
      </c>
      <c r="B14" s="488"/>
      <c r="D14" s="478" t="s">
        <v>292</v>
      </c>
      <c r="E14" s="478"/>
    </row>
    <row r="15" spans="1:8" ht="23.25" customHeight="1">
      <c r="A15" s="483" t="s">
        <v>485</v>
      </c>
      <c r="B15" s="483"/>
      <c r="D15" s="484" t="s">
        <v>291</v>
      </c>
      <c r="E15" s="489"/>
    </row>
    <row r="16" spans="1:8" ht="36.75" customHeight="1">
      <c r="A16" s="488" t="s">
        <v>290</v>
      </c>
      <c r="B16" s="488"/>
      <c r="D16" s="478" t="s">
        <v>289</v>
      </c>
      <c r="E16" s="478"/>
    </row>
    <row r="17" spans="1:5" ht="23.25" customHeight="1">
      <c r="A17" s="483" t="s">
        <v>486</v>
      </c>
      <c r="B17" s="483"/>
      <c r="D17" s="484" t="s">
        <v>288</v>
      </c>
      <c r="E17" s="484"/>
    </row>
    <row r="18" spans="1:5" ht="75.75" customHeight="1">
      <c r="A18" s="488" t="s">
        <v>145</v>
      </c>
      <c r="B18" s="488"/>
      <c r="D18" s="478" t="s">
        <v>287</v>
      </c>
      <c r="E18" s="478"/>
    </row>
    <row r="19" spans="1:5" ht="23.25" customHeight="1">
      <c r="A19" s="483" t="s">
        <v>487</v>
      </c>
      <c r="B19" s="483"/>
      <c r="D19" s="484" t="s">
        <v>286</v>
      </c>
      <c r="E19" s="484"/>
    </row>
    <row r="20" spans="1:5" ht="134.25" customHeight="1">
      <c r="A20" s="488" t="s">
        <v>146</v>
      </c>
      <c r="B20" s="488"/>
      <c r="D20" s="478" t="s">
        <v>147</v>
      </c>
      <c r="E20" s="478"/>
    </row>
    <row r="21" spans="1:5" ht="36.75" customHeight="1">
      <c r="A21" s="481" t="s">
        <v>488</v>
      </c>
      <c r="B21" s="481"/>
      <c r="D21" s="482" t="s">
        <v>36</v>
      </c>
      <c r="E21" s="482"/>
    </row>
    <row r="22" spans="1:5" ht="115.5" customHeight="1">
      <c r="A22" s="488" t="s">
        <v>148</v>
      </c>
      <c r="B22" s="488"/>
      <c r="D22" s="478" t="s">
        <v>149</v>
      </c>
      <c r="E22" s="478"/>
    </row>
    <row r="23" spans="1:5" ht="23.25" customHeight="1">
      <c r="A23" s="483" t="s">
        <v>489</v>
      </c>
      <c r="B23" s="483"/>
      <c r="D23" s="484" t="s">
        <v>35</v>
      </c>
      <c r="E23" s="489"/>
    </row>
    <row r="24" spans="1:5" ht="21.75" customHeight="1">
      <c r="A24" s="463" t="s">
        <v>34</v>
      </c>
      <c r="B24" s="463"/>
      <c r="D24" s="478" t="s">
        <v>33</v>
      </c>
      <c r="E24" s="478"/>
    </row>
    <row r="25" spans="1:5" ht="60.75" customHeight="1">
      <c r="A25" s="463" t="s">
        <v>150</v>
      </c>
      <c r="B25" s="463"/>
      <c r="D25" s="478" t="s">
        <v>32</v>
      </c>
      <c r="E25" s="478"/>
    </row>
    <row r="26" spans="1:5" ht="36.75" customHeight="1">
      <c r="A26" s="463" t="s">
        <v>151</v>
      </c>
      <c r="B26" s="463"/>
      <c r="D26" s="490" t="s">
        <v>31</v>
      </c>
      <c r="E26" s="478"/>
    </row>
    <row r="27" spans="1:5" ht="42.75" customHeight="1">
      <c r="A27" s="463" t="s">
        <v>30</v>
      </c>
      <c r="B27" s="463"/>
      <c r="D27" s="478" t="s">
        <v>29</v>
      </c>
      <c r="E27" s="478"/>
    </row>
    <row r="28" spans="1:5" ht="67.5" customHeight="1">
      <c r="A28" s="463" t="s">
        <v>28</v>
      </c>
      <c r="B28" s="463"/>
      <c r="D28" s="478" t="s">
        <v>27</v>
      </c>
      <c r="E28" s="478"/>
    </row>
    <row r="29" spans="1:5" ht="35.25" customHeight="1">
      <c r="A29" s="463" t="s">
        <v>438</v>
      </c>
      <c r="B29" s="463"/>
      <c r="D29" s="478" t="s">
        <v>437</v>
      </c>
      <c r="E29" s="478"/>
    </row>
    <row r="30" spans="1:5" ht="68.25" customHeight="1">
      <c r="A30" s="463" t="s">
        <v>436</v>
      </c>
      <c r="B30" s="463"/>
      <c r="D30" s="478" t="s">
        <v>435</v>
      </c>
      <c r="E30" s="478"/>
    </row>
    <row r="31" spans="1:5" ht="23.25" customHeight="1">
      <c r="A31" s="481" t="s">
        <v>490</v>
      </c>
      <c r="B31" s="481"/>
      <c r="D31" s="482" t="s">
        <v>434</v>
      </c>
      <c r="E31" s="486"/>
    </row>
    <row r="32" spans="1:5" ht="129" customHeight="1">
      <c r="A32" s="487" t="s">
        <v>152</v>
      </c>
      <c r="B32" s="488"/>
      <c r="D32" s="478" t="s">
        <v>153</v>
      </c>
      <c r="E32" s="478"/>
    </row>
    <row r="33" spans="1:5" ht="23.25" customHeight="1">
      <c r="A33" s="483" t="s">
        <v>491</v>
      </c>
      <c r="B33" s="483"/>
      <c r="D33" s="484" t="s">
        <v>45</v>
      </c>
      <c r="E33" s="484"/>
    </row>
    <row r="34" spans="1:5" ht="78.75" customHeight="1">
      <c r="A34" s="485" t="s">
        <v>154</v>
      </c>
      <c r="B34" s="463"/>
      <c r="D34" s="478" t="s">
        <v>155</v>
      </c>
      <c r="E34" s="478"/>
    </row>
    <row r="35" spans="1:5" ht="23.25" customHeight="1">
      <c r="A35" s="483" t="s">
        <v>492</v>
      </c>
      <c r="B35" s="483"/>
      <c r="D35" s="484" t="s">
        <v>44</v>
      </c>
      <c r="E35" s="484"/>
    </row>
    <row r="36" spans="1:5" ht="88.5" customHeight="1">
      <c r="A36" s="485" t="s">
        <v>156</v>
      </c>
      <c r="B36" s="463"/>
      <c r="D36" s="478" t="s">
        <v>157</v>
      </c>
      <c r="E36" s="478"/>
    </row>
    <row r="37" spans="1:5" ht="22.5" customHeight="1">
      <c r="A37" s="483" t="s">
        <v>43</v>
      </c>
      <c r="B37" s="483"/>
      <c r="D37" s="484" t="s">
        <v>42</v>
      </c>
      <c r="E37" s="484"/>
    </row>
    <row r="38" spans="1:5" ht="42" customHeight="1">
      <c r="A38" s="463" t="s">
        <v>41</v>
      </c>
      <c r="B38" s="463"/>
      <c r="D38" s="478" t="s">
        <v>40</v>
      </c>
      <c r="E38" s="478"/>
    </row>
    <row r="39" spans="1:5" ht="23.25" customHeight="1">
      <c r="A39" s="457" t="s">
        <v>493</v>
      </c>
      <c r="B39" s="457"/>
      <c r="D39" s="453" t="s">
        <v>158</v>
      </c>
      <c r="E39" s="453"/>
    </row>
    <row r="40" spans="1:5" ht="34.5" customHeight="1">
      <c r="A40" s="463" t="s">
        <v>39</v>
      </c>
      <c r="B40" s="463"/>
      <c r="D40" s="478" t="s">
        <v>38</v>
      </c>
      <c r="E40" s="478"/>
    </row>
    <row r="41" spans="1:5" ht="33" customHeight="1">
      <c r="A41" s="481" t="s">
        <v>494</v>
      </c>
      <c r="B41" s="481"/>
      <c r="D41" s="482" t="s">
        <v>37</v>
      </c>
      <c r="E41" s="482"/>
    </row>
    <row r="42" spans="1:5" ht="103.5" customHeight="1">
      <c r="A42" s="463" t="s">
        <v>159</v>
      </c>
      <c r="B42" s="463"/>
      <c r="D42" s="478" t="s">
        <v>160</v>
      </c>
      <c r="E42" s="478"/>
    </row>
    <row r="43" spans="1:5" ht="23.25" customHeight="1">
      <c r="A43" s="483" t="s">
        <v>495</v>
      </c>
      <c r="B43" s="483"/>
      <c r="D43" s="484" t="s">
        <v>413</v>
      </c>
      <c r="E43" s="484"/>
    </row>
    <row r="44" spans="1:5" ht="130.5" customHeight="1">
      <c r="A44" s="463" t="s">
        <v>161</v>
      </c>
      <c r="B44" s="463"/>
      <c r="D44" s="478" t="s">
        <v>162</v>
      </c>
      <c r="E44" s="478"/>
    </row>
    <row r="45" spans="1:5" ht="23.25" customHeight="1">
      <c r="A45" s="483" t="s">
        <v>496</v>
      </c>
      <c r="B45" s="483"/>
      <c r="D45" s="484" t="s">
        <v>189</v>
      </c>
      <c r="E45" s="484"/>
    </row>
    <row r="46" spans="1:5" ht="47.25" customHeight="1">
      <c r="A46" s="463" t="s">
        <v>163</v>
      </c>
      <c r="B46" s="463"/>
      <c r="D46" s="478" t="s">
        <v>188</v>
      </c>
      <c r="E46" s="478"/>
    </row>
    <row r="47" spans="1:5" ht="23.25" customHeight="1">
      <c r="A47" s="483" t="s">
        <v>497</v>
      </c>
      <c r="B47" s="483"/>
      <c r="D47" s="484" t="s">
        <v>187</v>
      </c>
      <c r="E47" s="484"/>
    </row>
    <row r="48" spans="1:5" ht="96.75" customHeight="1">
      <c r="A48" s="463" t="s">
        <v>164</v>
      </c>
      <c r="B48" s="463"/>
      <c r="D48" s="478" t="s">
        <v>165</v>
      </c>
      <c r="E48" s="478"/>
    </row>
    <row r="49" spans="1:5" s="190" customFormat="1" ht="31.5" customHeight="1">
      <c r="A49" s="479" t="s">
        <v>498</v>
      </c>
      <c r="B49" s="479"/>
      <c r="D49" s="480" t="s">
        <v>166</v>
      </c>
      <c r="E49" s="480"/>
    </row>
    <row r="50" spans="1:5" ht="57.75" customHeight="1">
      <c r="A50" s="463" t="s">
        <v>186</v>
      </c>
      <c r="B50" s="463"/>
      <c r="D50" s="478" t="s">
        <v>185</v>
      </c>
      <c r="E50" s="478"/>
    </row>
    <row r="51" spans="1:5" ht="23.25" customHeight="1">
      <c r="A51" s="457" t="s">
        <v>499</v>
      </c>
      <c r="B51" s="457"/>
      <c r="D51" s="453" t="s">
        <v>167</v>
      </c>
      <c r="E51" s="453"/>
    </row>
    <row r="52" spans="1:5" ht="105.75" customHeight="1">
      <c r="A52" s="463" t="s">
        <v>168</v>
      </c>
      <c r="B52" s="463"/>
      <c r="D52" s="478" t="s">
        <v>169</v>
      </c>
      <c r="E52" s="478"/>
    </row>
    <row r="53" spans="1:5" ht="23.25" customHeight="1">
      <c r="A53" s="483" t="s">
        <v>501</v>
      </c>
      <c r="B53" s="483"/>
      <c r="D53" s="484" t="s">
        <v>184</v>
      </c>
      <c r="E53" s="484"/>
    </row>
    <row r="54" spans="1:5" ht="21.75" customHeight="1">
      <c r="A54" s="463" t="s">
        <v>183</v>
      </c>
      <c r="B54" s="463"/>
      <c r="D54" s="478" t="s">
        <v>182</v>
      </c>
      <c r="E54" s="478"/>
    </row>
    <row r="55" spans="1:5" ht="23.25" customHeight="1">
      <c r="A55" s="483" t="s">
        <v>500</v>
      </c>
      <c r="B55" s="483"/>
      <c r="D55" s="484" t="s">
        <v>181</v>
      </c>
      <c r="E55" s="484"/>
    </row>
    <row r="56" spans="1:5" ht="88.5" customHeight="1">
      <c r="A56" s="463" t="s">
        <v>170</v>
      </c>
      <c r="B56" s="463"/>
      <c r="D56" s="478" t="s">
        <v>180</v>
      </c>
      <c r="E56" s="478"/>
    </row>
    <row r="57" spans="1:5" ht="23.25" customHeight="1">
      <c r="A57" s="483" t="s">
        <v>502</v>
      </c>
      <c r="B57" s="483"/>
      <c r="D57" s="484" t="s">
        <v>179</v>
      </c>
      <c r="E57" s="484"/>
    </row>
    <row r="58" spans="1:5" ht="60.75" customHeight="1">
      <c r="A58" s="463" t="s">
        <v>178</v>
      </c>
      <c r="B58" s="463"/>
      <c r="D58" s="478" t="s">
        <v>177</v>
      </c>
      <c r="E58" s="478"/>
    </row>
    <row r="59" spans="1:5" ht="23.25" customHeight="1">
      <c r="A59" s="483" t="s">
        <v>364</v>
      </c>
      <c r="B59" s="483"/>
      <c r="D59" s="484" t="s">
        <v>363</v>
      </c>
      <c r="E59" s="484"/>
    </row>
    <row r="60" spans="1:5" ht="41.25" customHeight="1">
      <c r="A60" s="463" t="s">
        <v>362</v>
      </c>
      <c r="B60" s="463"/>
      <c r="D60" s="478" t="s">
        <v>361</v>
      </c>
      <c r="E60" s="478"/>
    </row>
    <row r="61" spans="1:5" ht="30" customHeight="1">
      <c r="A61" s="481" t="s">
        <v>360</v>
      </c>
      <c r="B61" s="481"/>
      <c r="D61" s="482" t="s">
        <v>359</v>
      </c>
      <c r="E61" s="482"/>
    </row>
    <row r="62" spans="1:5" ht="112.5" customHeight="1">
      <c r="A62" s="463" t="s">
        <v>171</v>
      </c>
      <c r="B62" s="463"/>
      <c r="D62" s="478" t="s">
        <v>172</v>
      </c>
      <c r="E62" s="478"/>
    </row>
    <row r="63" spans="1:5" ht="23.25" customHeight="1">
      <c r="A63" s="457" t="s">
        <v>506</v>
      </c>
      <c r="B63" s="457"/>
      <c r="D63" s="453" t="s">
        <v>173</v>
      </c>
      <c r="E63" s="453"/>
    </row>
    <row r="64" spans="1:5" ht="23.25" customHeight="1">
      <c r="A64" s="483" t="s">
        <v>503</v>
      </c>
      <c r="B64" s="483"/>
      <c r="D64" s="484" t="s">
        <v>358</v>
      </c>
      <c r="E64" s="484"/>
    </row>
    <row r="65" spans="1:5" ht="192" customHeight="1">
      <c r="A65" s="463" t="s">
        <v>174</v>
      </c>
      <c r="B65" s="463"/>
      <c r="D65" s="478" t="s">
        <v>175</v>
      </c>
      <c r="E65" s="478"/>
    </row>
    <row r="66" spans="1:5" ht="23.25" customHeight="1">
      <c r="A66" s="481" t="s">
        <v>504</v>
      </c>
      <c r="B66" s="481"/>
      <c r="D66" s="482" t="s">
        <v>357</v>
      </c>
      <c r="E66" s="482"/>
    </row>
    <row r="67" spans="1:5" ht="189.75" customHeight="1">
      <c r="A67" s="463" t="s">
        <v>0</v>
      </c>
      <c r="B67" s="463"/>
      <c r="D67" s="478" t="s">
        <v>1</v>
      </c>
      <c r="E67" s="478"/>
    </row>
    <row r="68" spans="1:5" ht="23.25" customHeight="1">
      <c r="A68" s="457" t="s">
        <v>507</v>
      </c>
      <c r="B68" s="457"/>
      <c r="D68" s="453" t="s">
        <v>2</v>
      </c>
      <c r="E68" s="453"/>
    </row>
    <row r="69" spans="1:5" ht="74.25" customHeight="1">
      <c r="A69" s="463" t="s">
        <v>260</v>
      </c>
      <c r="B69" s="463"/>
      <c r="D69" s="478" t="s">
        <v>124</v>
      </c>
      <c r="E69" s="478"/>
    </row>
    <row r="70" spans="1:5" ht="23.25" customHeight="1">
      <c r="A70" s="457" t="s">
        <v>505</v>
      </c>
      <c r="B70" s="457"/>
      <c r="D70" s="453" t="s">
        <v>3</v>
      </c>
      <c r="E70" s="453"/>
    </row>
    <row r="71" spans="1:5" ht="76.5" customHeight="1">
      <c r="A71" s="463" t="s">
        <v>259</v>
      </c>
      <c r="B71" s="463"/>
      <c r="D71" s="478" t="s">
        <v>123</v>
      </c>
      <c r="E71" s="478"/>
    </row>
    <row r="72" spans="1:5" ht="23.25" customHeight="1">
      <c r="A72" s="457" t="s">
        <v>508</v>
      </c>
      <c r="B72" s="457"/>
      <c r="D72" s="453" t="s">
        <v>4</v>
      </c>
      <c r="E72" s="453"/>
    </row>
    <row r="73" spans="1:5" ht="59.25" customHeight="1">
      <c r="A73" s="463" t="s">
        <v>258</v>
      </c>
      <c r="B73" s="463"/>
      <c r="D73" s="478" t="s">
        <v>122</v>
      </c>
      <c r="E73" s="478"/>
    </row>
    <row r="74" spans="1:5" s="190" customFormat="1" ht="23.25" customHeight="1">
      <c r="A74" s="479" t="s">
        <v>509</v>
      </c>
      <c r="B74" s="479"/>
      <c r="D74" s="480" t="s">
        <v>5</v>
      </c>
      <c r="E74" s="480"/>
    </row>
    <row r="75" spans="1:5" ht="43.5" customHeight="1">
      <c r="A75" s="463" t="s">
        <v>121</v>
      </c>
      <c r="B75" s="463"/>
      <c r="D75" s="478" t="s">
        <v>120</v>
      </c>
      <c r="E75" s="478"/>
    </row>
    <row r="76" spans="1:5" ht="23.25" customHeight="1">
      <c r="A76" s="457" t="s">
        <v>6</v>
      </c>
      <c r="B76" s="457"/>
      <c r="D76" s="453" t="s">
        <v>7</v>
      </c>
      <c r="E76" s="453"/>
    </row>
    <row r="77" spans="1:5" ht="60" customHeight="1">
      <c r="A77" s="463" t="s">
        <v>119</v>
      </c>
      <c r="B77" s="463"/>
      <c r="D77" s="478" t="s">
        <v>118</v>
      </c>
      <c r="E77" s="478"/>
    </row>
    <row r="78" spans="1:5" ht="23.25" customHeight="1">
      <c r="A78" s="457" t="s">
        <v>510</v>
      </c>
      <c r="B78" s="457"/>
      <c r="D78" s="477" t="s">
        <v>8</v>
      </c>
      <c r="E78" s="477"/>
    </row>
    <row r="79" spans="1:5" ht="78" customHeight="1">
      <c r="A79" s="463" t="s">
        <v>9</v>
      </c>
      <c r="B79" s="463"/>
      <c r="D79" s="478" t="s">
        <v>117</v>
      </c>
      <c r="E79" s="478"/>
    </row>
    <row r="80" spans="1:5" ht="23.25" customHeight="1">
      <c r="A80" s="457" t="s">
        <v>10</v>
      </c>
      <c r="B80" s="457"/>
      <c r="D80" s="453" t="s">
        <v>11</v>
      </c>
      <c r="E80" s="453"/>
    </row>
    <row r="81" spans="1:5" ht="134.25" customHeight="1">
      <c r="A81" s="463" t="s">
        <v>12</v>
      </c>
      <c r="B81" s="463"/>
      <c r="D81" s="478" t="s">
        <v>13</v>
      </c>
      <c r="E81" s="478"/>
    </row>
    <row r="82" spans="1:5" ht="23.25" customHeight="1">
      <c r="A82" s="457" t="s">
        <v>14</v>
      </c>
      <c r="B82" s="457"/>
      <c r="D82" s="453" t="s">
        <v>15</v>
      </c>
      <c r="E82" s="453"/>
    </row>
    <row r="83" spans="1:5" ht="74.25" customHeight="1">
      <c r="A83" s="463" t="s">
        <v>16</v>
      </c>
      <c r="B83" s="463"/>
      <c r="D83" s="478" t="s">
        <v>353</v>
      </c>
      <c r="E83" s="478"/>
    </row>
    <row r="84" spans="1:5" s="190" customFormat="1" ht="23.25" customHeight="1">
      <c r="A84" s="479" t="s">
        <v>511</v>
      </c>
      <c r="B84" s="479"/>
      <c r="D84" s="480" t="s">
        <v>17</v>
      </c>
      <c r="E84" s="480"/>
    </row>
    <row r="85" spans="1:5" ht="148.5" customHeight="1">
      <c r="A85" s="463" t="s">
        <v>18</v>
      </c>
      <c r="B85" s="463"/>
      <c r="D85" s="478" t="s">
        <v>19</v>
      </c>
      <c r="E85" s="478"/>
    </row>
    <row r="86" spans="1:5" ht="23.25" customHeight="1">
      <c r="A86" s="457" t="s">
        <v>512</v>
      </c>
      <c r="B86" s="457"/>
      <c r="D86" s="453" t="s">
        <v>20</v>
      </c>
      <c r="E86" s="453"/>
    </row>
    <row r="87" spans="1:5" ht="59.25" customHeight="1">
      <c r="A87" s="463" t="s">
        <v>109</v>
      </c>
      <c r="B87" s="463"/>
      <c r="D87" s="478" t="s">
        <v>108</v>
      </c>
      <c r="E87" s="478"/>
    </row>
    <row r="88" spans="1:5" ht="23.25" customHeight="1">
      <c r="A88" s="457" t="s">
        <v>21</v>
      </c>
      <c r="B88" s="457"/>
      <c r="D88" s="453" t="s">
        <v>22</v>
      </c>
      <c r="E88" s="453"/>
    </row>
    <row r="89" spans="1:5" ht="115.5" customHeight="1">
      <c r="A89" s="463" t="s">
        <v>23</v>
      </c>
      <c r="B89" s="463"/>
      <c r="D89" s="478" t="s">
        <v>24</v>
      </c>
      <c r="E89" s="478"/>
    </row>
    <row r="90" spans="1:5" ht="23.25" customHeight="1">
      <c r="A90" s="457" t="s">
        <v>513</v>
      </c>
      <c r="B90" s="457"/>
      <c r="D90" s="453" t="s">
        <v>25</v>
      </c>
      <c r="E90" s="453"/>
    </row>
    <row r="91" spans="1:5" ht="45" customHeight="1">
      <c r="A91" s="463" t="s">
        <v>73</v>
      </c>
      <c r="B91" s="463"/>
      <c r="D91" s="478" t="s">
        <v>69</v>
      </c>
      <c r="E91" s="478"/>
    </row>
    <row r="92" spans="1:5">
      <c r="D92" s="30"/>
      <c r="E92" s="30"/>
    </row>
    <row r="93" spans="1:5">
      <c r="D93" s="30"/>
      <c r="E93" s="30"/>
    </row>
    <row r="94" spans="1:5">
      <c r="D94" s="30"/>
      <c r="E94" s="30"/>
    </row>
    <row r="95" spans="1:5" ht="14.25">
      <c r="A95" s="27"/>
      <c r="B95" s="27"/>
      <c r="D95" s="30"/>
      <c r="E95" s="30"/>
    </row>
    <row r="96" spans="1:5" ht="14.25">
      <c r="A96" s="27"/>
      <c r="B96" s="27"/>
      <c r="D96" s="30"/>
      <c r="E96" s="30"/>
    </row>
    <row r="97" spans="1:5" ht="14.25">
      <c r="A97" s="27"/>
      <c r="B97" s="27"/>
      <c r="D97" s="30"/>
      <c r="E97" s="30"/>
    </row>
    <row r="98" spans="1:5" ht="14.25">
      <c r="A98" s="27"/>
      <c r="B98" s="27"/>
      <c r="D98" s="30"/>
      <c r="E98" s="30"/>
    </row>
    <row r="99" spans="1:5" ht="14.25">
      <c r="A99" s="27"/>
      <c r="B99" s="27"/>
      <c r="D99" s="30"/>
      <c r="E99" s="30"/>
    </row>
    <row r="100" spans="1:5" ht="14.25">
      <c r="A100" s="27"/>
      <c r="B100" s="27"/>
      <c r="D100" s="30"/>
      <c r="E100" s="30"/>
    </row>
    <row r="101" spans="1:5" ht="14.25">
      <c r="A101" s="27"/>
      <c r="B101" s="27"/>
      <c r="D101" s="30"/>
      <c r="E101" s="30"/>
    </row>
    <row r="102" spans="1:5" ht="14.25">
      <c r="A102" s="27"/>
      <c r="B102" s="27"/>
      <c r="D102" s="30"/>
      <c r="E102" s="30"/>
    </row>
    <row r="103" spans="1:5" ht="14.25">
      <c r="A103" s="27"/>
      <c r="B103" s="27"/>
      <c r="D103" s="30"/>
      <c r="E103" s="30"/>
    </row>
    <row r="104" spans="1:5" ht="14.25">
      <c r="A104" s="27"/>
      <c r="B104" s="27"/>
      <c r="D104" s="30"/>
      <c r="E104" s="30"/>
    </row>
    <row r="105" spans="1:5" ht="14.25">
      <c r="A105" s="27"/>
      <c r="B105" s="27"/>
      <c r="D105" s="30"/>
      <c r="E105" s="30"/>
    </row>
    <row r="106" spans="1:5" ht="14.25">
      <c r="A106" s="27"/>
      <c r="B106" s="27"/>
      <c r="D106" s="30"/>
      <c r="E106" s="30"/>
    </row>
    <row r="107" spans="1:5" ht="14.25">
      <c r="A107" s="27"/>
      <c r="B107" s="27"/>
      <c r="D107" s="30"/>
      <c r="E107" s="30"/>
    </row>
    <row r="108" spans="1:5" ht="14.25">
      <c r="A108" s="27"/>
      <c r="B108" s="27"/>
      <c r="D108" s="30"/>
      <c r="E108" s="30"/>
    </row>
    <row r="109" spans="1:5" ht="14.25">
      <c r="A109" s="27"/>
      <c r="B109" s="27"/>
      <c r="D109" s="30"/>
      <c r="E109" s="30"/>
    </row>
    <row r="110" spans="1:5" ht="14.25">
      <c r="A110" s="27"/>
      <c r="B110" s="27"/>
      <c r="D110" s="30"/>
      <c r="E110" s="30"/>
    </row>
    <row r="111" spans="1:5" ht="14.25">
      <c r="A111" s="27"/>
      <c r="B111" s="27"/>
      <c r="D111" s="30"/>
      <c r="E111" s="30"/>
    </row>
    <row r="112" spans="1:5" ht="14.25">
      <c r="A112" s="27"/>
      <c r="B112" s="27"/>
      <c r="D112" s="30"/>
      <c r="E112" s="30"/>
    </row>
    <row r="113" spans="1:5" ht="14.25">
      <c r="A113" s="27"/>
      <c r="B113" s="27"/>
      <c r="D113" s="30"/>
      <c r="E113" s="30"/>
    </row>
    <row r="114" spans="1:5" ht="14.25">
      <c r="A114" s="27"/>
      <c r="B114" s="27"/>
      <c r="D114" s="30"/>
      <c r="E114" s="30"/>
    </row>
    <row r="115" spans="1:5" ht="14.25">
      <c r="A115" s="27"/>
      <c r="B115" s="27"/>
      <c r="D115" s="30"/>
      <c r="E115" s="30"/>
    </row>
    <row r="116" spans="1:5" ht="14.25">
      <c r="A116" s="27"/>
      <c r="B116" s="27"/>
      <c r="D116" s="30"/>
      <c r="E116" s="30"/>
    </row>
    <row r="117" spans="1:5" ht="14.25">
      <c r="A117" s="27"/>
      <c r="B117" s="27"/>
      <c r="D117" s="30"/>
      <c r="E117" s="30"/>
    </row>
    <row r="118" spans="1:5" ht="14.25">
      <c r="A118" s="27"/>
      <c r="B118" s="27"/>
      <c r="D118" s="30"/>
      <c r="E118" s="30"/>
    </row>
    <row r="119" spans="1:5" ht="14.25">
      <c r="A119" s="27"/>
      <c r="B119" s="27"/>
      <c r="D119" s="30"/>
      <c r="E119" s="30"/>
    </row>
    <row r="120" spans="1:5" ht="14.25">
      <c r="A120" s="27"/>
      <c r="B120" s="27"/>
      <c r="D120" s="30"/>
      <c r="E120" s="30"/>
    </row>
    <row r="121" spans="1:5" ht="14.25">
      <c r="A121" s="27"/>
      <c r="B121" s="27"/>
      <c r="D121" s="30"/>
      <c r="E121" s="30"/>
    </row>
    <row r="122" spans="1:5" ht="14.25">
      <c r="A122" s="27"/>
      <c r="B122" s="27"/>
      <c r="D122" s="30"/>
      <c r="E122" s="30"/>
    </row>
  </sheetData>
  <mergeCells count="181">
    <mergeCell ref="A86:B86"/>
    <mergeCell ref="D86:E86"/>
    <mergeCell ref="A90:B90"/>
    <mergeCell ref="D90:E90"/>
    <mergeCell ref="A84:B84"/>
    <mergeCell ref="D84:E84"/>
    <mergeCell ref="A85:B85"/>
    <mergeCell ref="D85:E85"/>
    <mergeCell ref="A91:B91"/>
    <mergeCell ref="D91:E91"/>
    <mergeCell ref="A87:B87"/>
    <mergeCell ref="D87:E87"/>
    <mergeCell ref="A88:B88"/>
    <mergeCell ref="D88:E88"/>
    <mergeCell ref="A89:B89"/>
    <mergeCell ref="D89:E89"/>
    <mergeCell ref="A1:E1"/>
    <mergeCell ref="A2:B2"/>
    <mergeCell ref="D2:E2"/>
    <mergeCell ref="A3:B3"/>
    <mergeCell ref="D3:E3"/>
    <mergeCell ref="D8:E8"/>
    <mergeCell ref="A9:B9"/>
    <mergeCell ref="A8:B8"/>
    <mergeCell ref="A10:B10"/>
    <mergeCell ref="D4:E4"/>
    <mergeCell ref="A7:B7"/>
    <mergeCell ref="D7:E7"/>
    <mergeCell ref="D10:E10"/>
    <mergeCell ref="A5:B5"/>
    <mergeCell ref="A4:B4"/>
    <mergeCell ref="D5:E5"/>
    <mergeCell ref="A6:B6"/>
    <mergeCell ref="D9:E9"/>
    <mergeCell ref="A13:B13"/>
    <mergeCell ref="D13:E13"/>
    <mergeCell ref="A11:B11"/>
    <mergeCell ref="D11:E11"/>
    <mergeCell ref="A12:B12"/>
    <mergeCell ref="D12:E12"/>
    <mergeCell ref="D6:E6"/>
    <mergeCell ref="A16:B16"/>
    <mergeCell ref="D16:E16"/>
    <mergeCell ref="A20:B20"/>
    <mergeCell ref="D20:E20"/>
    <mergeCell ref="A21:B21"/>
    <mergeCell ref="D21:E21"/>
    <mergeCell ref="A22:B22"/>
    <mergeCell ref="D22:E22"/>
    <mergeCell ref="A19:B19"/>
    <mergeCell ref="D19:E19"/>
    <mergeCell ref="A14:B14"/>
    <mergeCell ref="D14:E14"/>
    <mergeCell ref="A15:B15"/>
    <mergeCell ref="A17:B17"/>
    <mergeCell ref="D17:E17"/>
    <mergeCell ref="A18:B18"/>
    <mergeCell ref="D18:E18"/>
    <mergeCell ref="D15:E15"/>
    <mergeCell ref="A23:B23"/>
    <mergeCell ref="D23:E23"/>
    <mergeCell ref="A24:B24"/>
    <mergeCell ref="D24:E24"/>
    <mergeCell ref="A27:B27"/>
    <mergeCell ref="D27:E27"/>
    <mergeCell ref="A25:B25"/>
    <mergeCell ref="D25:E25"/>
    <mergeCell ref="A26:B26"/>
    <mergeCell ref="D26:E26"/>
    <mergeCell ref="A28:B28"/>
    <mergeCell ref="D28:E28"/>
    <mergeCell ref="A29:B29"/>
    <mergeCell ref="D29:E29"/>
    <mergeCell ref="A30:B30"/>
    <mergeCell ref="D30:E30"/>
    <mergeCell ref="A34:B34"/>
    <mergeCell ref="D34:E34"/>
    <mergeCell ref="A38:B38"/>
    <mergeCell ref="D38:E38"/>
    <mergeCell ref="A31:B31"/>
    <mergeCell ref="D31:E31"/>
    <mergeCell ref="A37:B37"/>
    <mergeCell ref="D37:E37"/>
    <mergeCell ref="A36:B36"/>
    <mergeCell ref="D36:E36"/>
    <mergeCell ref="A33:B33"/>
    <mergeCell ref="D33:E33"/>
    <mergeCell ref="A32:B32"/>
    <mergeCell ref="D32:E32"/>
    <mergeCell ref="A44:B44"/>
    <mergeCell ref="D44:E44"/>
    <mergeCell ref="A43:B43"/>
    <mergeCell ref="D43:E43"/>
    <mergeCell ref="A45:B45"/>
    <mergeCell ref="D45:E45"/>
    <mergeCell ref="A42:B42"/>
    <mergeCell ref="D42:E42"/>
    <mergeCell ref="A35:B35"/>
    <mergeCell ref="D35:E35"/>
    <mergeCell ref="A40:B40"/>
    <mergeCell ref="D40:E40"/>
    <mergeCell ref="A39:B39"/>
    <mergeCell ref="D39:E39"/>
    <mergeCell ref="A41:B41"/>
    <mergeCell ref="D41:E41"/>
    <mergeCell ref="A47:B47"/>
    <mergeCell ref="D47:E47"/>
    <mergeCell ref="A52:B52"/>
    <mergeCell ref="D52:E52"/>
    <mergeCell ref="A49:B49"/>
    <mergeCell ref="D49:E49"/>
    <mergeCell ref="A48:B48"/>
    <mergeCell ref="D48:E48"/>
    <mergeCell ref="A46:B46"/>
    <mergeCell ref="D46:E46"/>
    <mergeCell ref="A56:B56"/>
    <mergeCell ref="D56:E56"/>
    <mergeCell ref="A57:B57"/>
    <mergeCell ref="D57:E57"/>
    <mergeCell ref="A58:B58"/>
    <mergeCell ref="D58:E58"/>
    <mergeCell ref="A55:B55"/>
    <mergeCell ref="D55:E55"/>
    <mergeCell ref="A50:B50"/>
    <mergeCell ref="D50:E50"/>
    <mergeCell ref="A51:B51"/>
    <mergeCell ref="D51:E51"/>
    <mergeCell ref="A53:B53"/>
    <mergeCell ref="D53:E53"/>
    <mergeCell ref="A54:B54"/>
    <mergeCell ref="D54:E54"/>
    <mergeCell ref="A59:B59"/>
    <mergeCell ref="D59:E59"/>
    <mergeCell ref="A60:B60"/>
    <mergeCell ref="D60:E60"/>
    <mergeCell ref="A62:B62"/>
    <mergeCell ref="D62:E62"/>
    <mergeCell ref="A63:B63"/>
    <mergeCell ref="D63:E63"/>
    <mergeCell ref="A61:B61"/>
    <mergeCell ref="D61:E61"/>
    <mergeCell ref="A66:B66"/>
    <mergeCell ref="D66:E66"/>
    <mergeCell ref="A70:B70"/>
    <mergeCell ref="D70:E70"/>
    <mergeCell ref="A67:B67"/>
    <mergeCell ref="D67:E67"/>
    <mergeCell ref="A64:B64"/>
    <mergeCell ref="D64:E64"/>
    <mergeCell ref="A73:B73"/>
    <mergeCell ref="D73:E73"/>
    <mergeCell ref="A68:B68"/>
    <mergeCell ref="D68:E68"/>
    <mergeCell ref="A69:B69"/>
    <mergeCell ref="D69:E69"/>
    <mergeCell ref="A72:B72"/>
    <mergeCell ref="D72:E72"/>
    <mergeCell ref="A65:B65"/>
    <mergeCell ref="D65:E65"/>
    <mergeCell ref="A74:B74"/>
    <mergeCell ref="D74:E74"/>
    <mergeCell ref="A75:B75"/>
    <mergeCell ref="D75:E75"/>
    <mergeCell ref="A76:B76"/>
    <mergeCell ref="D76:E76"/>
    <mergeCell ref="A77:B77"/>
    <mergeCell ref="D77:E77"/>
    <mergeCell ref="A71:B71"/>
    <mergeCell ref="D71:E71"/>
    <mergeCell ref="A78:B78"/>
    <mergeCell ref="D78:E78"/>
    <mergeCell ref="A83:B83"/>
    <mergeCell ref="D83:E83"/>
    <mergeCell ref="A80:B80"/>
    <mergeCell ref="D80:E80"/>
    <mergeCell ref="A81:B81"/>
    <mergeCell ref="D81:E81"/>
    <mergeCell ref="A82:B82"/>
    <mergeCell ref="D82:E82"/>
    <mergeCell ref="A79:B79"/>
    <mergeCell ref="D79:E79"/>
  </mergeCells>
  <phoneticPr fontId="18" type="noConversion"/>
  <printOptions horizontalCentered="1" verticalCentered="1"/>
  <pageMargins left="0" right="0" top="0" bottom="0" header="0.31496062992125984" footer="0.31496062992125984"/>
  <pageSetup paperSize="9" scale="93" orientation="landscape" r:id="rId1"/>
  <headerFooter alignWithMargins="0"/>
  <rowBreaks count="9" manualBreakCount="9">
    <brk id="12" max="4" man="1"/>
    <brk id="20" max="4" man="1"/>
    <brk id="30" max="4" man="1"/>
    <brk id="40" max="4" man="1"/>
    <brk id="48" max="4" man="1"/>
    <brk id="60" max="4" man="1"/>
    <brk id="65" max="4" man="1"/>
    <brk id="73" max="4" man="1"/>
    <brk id="83"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tabSelected="1" view="pageBreakPreview" zoomScaleSheetLayoutView="100" workbookViewId="0">
      <selection activeCell="H45" sqref="H45"/>
    </sheetView>
  </sheetViews>
  <sheetFormatPr defaultRowHeight="14.25"/>
  <cols>
    <col min="1" max="1" width="64.125" customWidth="1"/>
  </cols>
  <sheetData>
    <row r="1" spans="1:1" ht="240" customHeight="1">
      <c r="A1" s="157" t="s">
        <v>514</v>
      </c>
    </row>
  </sheetData>
  <phoneticPr fontId="18" type="noConversion"/>
  <printOptions horizontalCentered="1" verticalCentered="1"/>
  <pageMargins left="0.7" right="0.7" top="0.75" bottom="0.75" header="0.3" footer="0.3"/>
  <pageSetup paperSize="9" orientation="landscape" r:id="rId1"/>
  <rowBreaks count="1" manualBreakCount="1">
    <brk id="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0"/>
  <sheetViews>
    <sheetView tabSelected="1" view="pageBreakPreview" topLeftCell="A10" zoomScaleSheetLayoutView="100" workbookViewId="0">
      <selection activeCell="H45" sqref="H45"/>
    </sheetView>
  </sheetViews>
  <sheetFormatPr defaultColWidth="9.125" defaultRowHeight="14.25"/>
  <cols>
    <col min="1" max="1" width="8.625" style="14" customWidth="1"/>
    <col min="2" max="2" width="25.625" style="7" customWidth="1"/>
    <col min="3" max="8" width="8.625" style="7" customWidth="1"/>
    <col min="9" max="9" width="25.625" style="7" customWidth="1"/>
    <col min="10" max="10" width="8.625" style="7" customWidth="1"/>
    <col min="11" max="16384" width="9.125" style="7"/>
  </cols>
  <sheetData>
    <row r="1" spans="1:11" s="3" customFormat="1" ht="47.25" customHeight="1">
      <c r="A1" s="514"/>
      <c r="B1" s="514"/>
      <c r="C1" s="514"/>
      <c r="D1" s="514"/>
      <c r="E1" s="514"/>
      <c r="F1" s="514"/>
      <c r="G1" s="514"/>
      <c r="H1" s="514"/>
      <c r="I1" s="514"/>
      <c r="J1" s="514"/>
      <c r="K1" s="6"/>
    </row>
    <row r="2" spans="1:11" ht="25.5" customHeight="1">
      <c r="A2" s="515" t="s">
        <v>202</v>
      </c>
      <c r="B2" s="515"/>
      <c r="C2" s="515"/>
      <c r="D2" s="515"/>
      <c r="E2" s="515"/>
      <c r="F2" s="515"/>
      <c r="G2" s="515"/>
      <c r="H2" s="515"/>
      <c r="I2" s="515"/>
      <c r="J2" s="515"/>
    </row>
    <row r="3" spans="1:11" ht="16.5" customHeight="1">
      <c r="A3" s="515" t="s">
        <v>101</v>
      </c>
      <c r="B3" s="515"/>
      <c r="C3" s="515"/>
      <c r="D3" s="515"/>
      <c r="E3" s="515"/>
      <c r="F3" s="515"/>
      <c r="G3" s="515"/>
      <c r="H3" s="515"/>
      <c r="I3" s="515"/>
      <c r="J3" s="515"/>
    </row>
    <row r="4" spans="1:11" ht="16.5" customHeight="1">
      <c r="A4" s="515" t="s">
        <v>653</v>
      </c>
      <c r="B4" s="515"/>
      <c r="C4" s="515"/>
      <c r="D4" s="515"/>
      <c r="E4" s="515"/>
      <c r="F4" s="515"/>
      <c r="G4" s="515"/>
      <c r="H4" s="515"/>
      <c r="I4" s="515"/>
      <c r="J4" s="515"/>
    </row>
    <row r="5" spans="1:11" ht="15.6" customHeight="1">
      <c r="A5" s="496" t="s">
        <v>203</v>
      </c>
      <c r="B5" s="496"/>
      <c r="C5" s="496"/>
      <c r="D5" s="496"/>
      <c r="E5" s="496"/>
      <c r="F5" s="496"/>
      <c r="G5" s="496"/>
      <c r="H5" s="496"/>
      <c r="I5" s="496"/>
      <c r="J5" s="496"/>
    </row>
    <row r="6" spans="1:11" ht="15.75" customHeight="1">
      <c r="A6" s="496" t="s">
        <v>414</v>
      </c>
      <c r="B6" s="496"/>
      <c r="C6" s="496"/>
      <c r="D6" s="496"/>
      <c r="E6" s="496"/>
      <c r="F6" s="496"/>
      <c r="G6" s="496"/>
      <c r="H6" s="496"/>
      <c r="I6" s="496"/>
      <c r="J6" s="496"/>
    </row>
    <row r="7" spans="1:11" ht="15.75" customHeight="1">
      <c r="A7" s="496" t="s">
        <v>654</v>
      </c>
      <c r="B7" s="496"/>
      <c r="C7" s="496"/>
      <c r="D7" s="496"/>
      <c r="E7" s="496"/>
      <c r="F7" s="496"/>
      <c r="G7" s="496"/>
      <c r="H7" s="496"/>
      <c r="I7" s="496"/>
      <c r="J7" s="496"/>
    </row>
    <row r="8" spans="1:11" ht="15.75">
      <c r="A8" s="497" t="s">
        <v>657</v>
      </c>
      <c r="B8" s="497"/>
      <c r="C8" s="498">
        <v>2018</v>
      </c>
      <c r="D8" s="498"/>
      <c r="E8" s="498"/>
      <c r="F8" s="498"/>
      <c r="G8" s="498"/>
      <c r="H8" s="498"/>
      <c r="I8" s="499" t="s">
        <v>216</v>
      </c>
      <c r="J8" s="499"/>
    </row>
    <row r="9" spans="1:11" customFormat="1" ht="23.25" customHeight="1">
      <c r="A9" s="500" t="s">
        <v>441</v>
      </c>
      <c r="B9" s="503" t="s">
        <v>210</v>
      </c>
      <c r="C9" s="506" t="s">
        <v>442</v>
      </c>
      <c r="D9" s="507"/>
      <c r="E9" s="506" t="s">
        <v>205</v>
      </c>
      <c r="F9" s="506"/>
      <c r="G9" s="506" t="s">
        <v>206</v>
      </c>
      <c r="H9" s="506"/>
      <c r="I9" s="506" t="s">
        <v>215</v>
      </c>
      <c r="J9" s="506"/>
    </row>
    <row r="10" spans="1:11" customFormat="1" ht="27" customHeight="1">
      <c r="A10" s="501"/>
      <c r="B10" s="504"/>
      <c r="C10" s="508" t="s">
        <v>207</v>
      </c>
      <c r="D10" s="508"/>
      <c r="E10" s="511" t="s">
        <v>208</v>
      </c>
      <c r="F10" s="511"/>
      <c r="G10" s="511" t="s">
        <v>209</v>
      </c>
      <c r="H10" s="511"/>
      <c r="I10" s="509"/>
      <c r="J10" s="509"/>
    </row>
    <row r="11" spans="1:11" customFormat="1" ht="16.5" customHeight="1">
      <c r="A11" s="501"/>
      <c r="B11" s="504"/>
      <c r="C11" s="285" t="s">
        <v>211</v>
      </c>
      <c r="D11" s="285" t="s">
        <v>212</v>
      </c>
      <c r="E11" s="285" t="s">
        <v>211</v>
      </c>
      <c r="F11" s="285" t="s">
        <v>212</v>
      </c>
      <c r="G11" s="285" t="s">
        <v>211</v>
      </c>
      <c r="H11" s="285" t="s">
        <v>212</v>
      </c>
      <c r="I11" s="509"/>
      <c r="J11" s="509"/>
    </row>
    <row r="12" spans="1:11" customFormat="1" ht="16.5" customHeight="1">
      <c r="A12" s="502"/>
      <c r="B12" s="505"/>
      <c r="C12" s="57" t="s">
        <v>213</v>
      </c>
      <c r="D12" s="287" t="s">
        <v>214</v>
      </c>
      <c r="E12" s="287" t="s">
        <v>213</v>
      </c>
      <c r="F12" s="287" t="s">
        <v>214</v>
      </c>
      <c r="G12" s="287" t="s">
        <v>213</v>
      </c>
      <c r="H12" s="287" t="s">
        <v>214</v>
      </c>
      <c r="I12" s="510"/>
      <c r="J12" s="510"/>
    </row>
    <row r="13" spans="1:11" customFormat="1" ht="57" customHeight="1" thickBot="1">
      <c r="A13" s="54">
        <v>45</v>
      </c>
      <c r="B13" s="58" t="s">
        <v>532</v>
      </c>
      <c r="C13" s="77">
        <f t="shared" ref="C13:D15" si="0">G13+E13</f>
        <v>19619</v>
      </c>
      <c r="D13" s="77">
        <f t="shared" si="0"/>
        <v>619</v>
      </c>
      <c r="E13" s="51">
        <v>17671</v>
      </c>
      <c r="F13" s="51">
        <v>179</v>
      </c>
      <c r="G13" s="51">
        <v>1948</v>
      </c>
      <c r="H13" s="51">
        <v>440</v>
      </c>
      <c r="I13" s="512" t="s">
        <v>537</v>
      </c>
      <c r="J13" s="512"/>
    </row>
    <row r="14" spans="1:11" customFormat="1" ht="57" customHeight="1" thickBot="1">
      <c r="A14" s="56">
        <v>46</v>
      </c>
      <c r="B14" s="59" t="s">
        <v>533</v>
      </c>
      <c r="C14" s="78">
        <f t="shared" si="0"/>
        <v>34899</v>
      </c>
      <c r="D14" s="78">
        <f t="shared" si="0"/>
        <v>1026</v>
      </c>
      <c r="E14" s="52">
        <v>32364</v>
      </c>
      <c r="F14" s="52">
        <v>427</v>
      </c>
      <c r="G14" s="52">
        <v>2535</v>
      </c>
      <c r="H14" s="52">
        <v>599</v>
      </c>
      <c r="I14" s="513" t="s">
        <v>536</v>
      </c>
      <c r="J14" s="513"/>
    </row>
    <row r="15" spans="1:11" customFormat="1" ht="57" customHeight="1">
      <c r="A15" s="55">
        <v>47</v>
      </c>
      <c r="B15" s="65" t="s">
        <v>534</v>
      </c>
      <c r="C15" s="79">
        <f t="shared" si="0"/>
        <v>158017</v>
      </c>
      <c r="D15" s="79">
        <f t="shared" si="0"/>
        <v>8827</v>
      </c>
      <c r="E15" s="53">
        <v>132122</v>
      </c>
      <c r="F15" s="53">
        <v>1984</v>
      </c>
      <c r="G15" s="53">
        <v>25895</v>
      </c>
      <c r="H15" s="53">
        <v>6843</v>
      </c>
      <c r="I15" s="493" t="s">
        <v>535</v>
      </c>
      <c r="J15" s="493"/>
    </row>
    <row r="16" spans="1:11" customFormat="1" ht="57" customHeight="1">
      <c r="A16" s="494" t="s">
        <v>207</v>
      </c>
      <c r="B16" s="494"/>
      <c r="C16" s="292">
        <f t="shared" ref="C16:D16" si="1">G16+E16</f>
        <v>212535</v>
      </c>
      <c r="D16" s="292">
        <f t="shared" si="1"/>
        <v>10472</v>
      </c>
      <c r="E16" s="438">
        <v>182157</v>
      </c>
      <c r="F16" s="292">
        <f>SUM(F13:F15)</f>
        <v>2590</v>
      </c>
      <c r="G16" s="292">
        <f>SUM(G13:G15)</f>
        <v>30378</v>
      </c>
      <c r="H16" s="292">
        <f>SUM(H13:H15)</f>
        <v>7882</v>
      </c>
      <c r="I16" s="495" t="s">
        <v>204</v>
      </c>
      <c r="J16" s="495"/>
    </row>
    <row r="17" spans="3:8">
      <c r="C17" s="80"/>
      <c r="D17" s="80"/>
    </row>
    <row r="18" spans="3:8">
      <c r="C18" s="141"/>
      <c r="D18" s="141"/>
      <c r="E18" s="141"/>
      <c r="F18" s="141"/>
      <c r="G18" s="141"/>
      <c r="H18" s="141"/>
    </row>
    <row r="19" spans="3:8" ht="16.5">
      <c r="E19" s="440"/>
      <c r="F19" s="440"/>
    </row>
    <row r="20" spans="3:8" ht="16.5">
      <c r="E20" s="440"/>
      <c r="F20" s="440"/>
    </row>
  </sheetData>
  <mergeCells count="23">
    <mergeCell ref="I14:J14"/>
    <mergeCell ref="A6:J6"/>
    <mergeCell ref="A1:J1"/>
    <mergeCell ref="A2:J2"/>
    <mergeCell ref="A3:J3"/>
    <mergeCell ref="A4:J4"/>
    <mergeCell ref="A5:J5"/>
    <mergeCell ref="I15:J15"/>
    <mergeCell ref="A16:B16"/>
    <mergeCell ref="I16:J16"/>
    <mergeCell ref="A7:J7"/>
    <mergeCell ref="A8:B8"/>
    <mergeCell ref="C8:H8"/>
    <mergeCell ref="I8:J8"/>
    <mergeCell ref="A9:A12"/>
    <mergeCell ref="B9:B12"/>
    <mergeCell ref="C9:D10"/>
    <mergeCell ref="E9:F9"/>
    <mergeCell ref="G9:H9"/>
    <mergeCell ref="I9:J12"/>
    <mergeCell ref="E10:F10"/>
    <mergeCell ref="G10:H10"/>
    <mergeCell ref="I13:J13"/>
  </mergeCells>
  <printOptions horizontalCentered="1" verticalCentered="1"/>
  <pageMargins left="0" right="0" top="0" bottom="0"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Of Wholesale And Retail Trsde Statistics 2018</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السنوية لإحصاءات تجارة الجملة والتجزئة 2018 </DocumentDescription>
    <TaxKeywordTaxHTField xmlns="b1657202-86a7-46c3-ba71-02bb0da5a392">
      <Terms xmlns="http://schemas.microsoft.com/office/infopath/2007/PartnerControls"/>
    </TaxKeywordTaxHTField>
    <Year xmlns="b1657202-86a7-46c3-ba71-02bb0da5a392">2018</Year>
    <PublishingStartDate xmlns="http://schemas.microsoft.com/sharepoint/v3">2020-02-03T18:00:00+00:00</PublishingStartDate>
    <Visible xmlns="b1657202-86a7-46c3-ba71-02bb0da5a392">true</Visible>
    <ArabicTitle xmlns="b1657202-86a7-46c3-ba71-02bb0da5a392">النشرة السنوية لإحصاءات تجارة الجملة والتجزئة 2018 </ArabicTitle>
    <DocPeriodicity xmlns="423524d6-f9d7-4b47-aadf-7b8f6888b7b0">Annual</DocPeriodicity>
    <DocumentDescription0 xmlns="423524d6-f9d7-4b47-aadf-7b8f6888b7b0">The Annual Bulletin Of Wholesale And Retail Trsde Statistics 2018</DocumentDescription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A35567-FC29-4A4F-A010-F3D5209F77D6}"/>
</file>

<file path=customXml/itemProps2.xml><?xml version="1.0" encoding="utf-8"?>
<ds:datastoreItem xmlns:ds="http://schemas.openxmlformats.org/officeDocument/2006/customXml" ds:itemID="{33EBF5CA-B745-42D7-928B-CFFD055C04D2}">
  <ds:schemaRefs>
    <ds:schemaRef ds:uri="http://purl.org/dc/elements/1.1/"/>
    <ds:schemaRef ds:uri="http://schemas.microsoft.com/office/2006/documentManagement/types"/>
    <ds:schemaRef ds:uri="http://schemas.microsoft.com/sharepoint/v3"/>
    <ds:schemaRef ds:uri="http://www.w3.org/XML/1998/namespace"/>
    <ds:schemaRef ds:uri="http://schemas.microsoft.com/office/2006/metadata/properties"/>
    <ds:schemaRef ds:uri="http://purl.org/dc/terms/"/>
    <ds:schemaRef ds:uri="http://purl.org/dc/dcmitype/"/>
    <ds:schemaRef ds:uri="http://schemas.microsoft.com/office/infopath/2007/PartnerControls"/>
    <ds:schemaRef ds:uri="http://schemas.openxmlformats.org/package/2006/metadata/core-properties"/>
    <ds:schemaRef ds:uri="b1657202-86a7-46c3-ba71-02bb0da5a392"/>
  </ds:schemaRefs>
</ds:datastoreItem>
</file>

<file path=customXml/itemProps3.xml><?xml version="1.0" encoding="utf-8"?>
<ds:datastoreItem xmlns:ds="http://schemas.openxmlformats.org/officeDocument/2006/customXml" ds:itemID="{B95D6DFC-D825-4103-8926-C2F94B63F1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77</vt:i4>
      </vt:variant>
    </vt:vector>
  </HeadingPairs>
  <TitlesOfParts>
    <vt:vector size="133" baseType="lpstr">
      <vt:lpstr>Sheet1</vt:lpstr>
      <vt:lpstr>first</vt:lpstr>
      <vt:lpstr>Preface</vt:lpstr>
      <vt:lpstr>Index  </vt:lpstr>
      <vt:lpstr>Introduction </vt:lpstr>
      <vt:lpstr>Data </vt:lpstr>
      <vt:lpstr>Concepts </vt:lpstr>
      <vt:lpstr>CH1</vt:lpstr>
      <vt:lpstr>1 </vt:lpstr>
      <vt:lpstr>2</vt:lpstr>
      <vt:lpstr>CH2</vt:lpstr>
      <vt:lpstr>3</vt:lpstr>
      <vt:lpstr>4</vt:lpstr>
      <vt:lpstr>5</vt:lpstr>
      <vt:lpstr>6</vt:lpstr>
      <vt:lpstr>7</vt:lpstr>
      <vt:lpstr>8</vt:lpstr>
      <vt:lpstr>9</vt:lpstr>
      <vt:lpstr>10</vt:lpstr>
      <vt:lpstr>11</vt:lpstr>
      <vt:lpstr>12</vt:lpstr>
      <vt:lpstr>13</vt:lpstr>
      <vt:lpstr>14</vt:lpstr>
      <vt:lpstr>15</vt:lpstr>
      <vt:lpstr>16</vt:lpstr>
      <vt:lpstr>CH3</vt:lpstr>
      <vt:lpstr>17</vt:lpstr>
      <vt:lpstr>18</vt:lpstr>
      <vt:lpstr>19</vt:lpstr>
      <vt:lpstr>20</vt:lpstr>
      <vt:lpstr>21</vt:lpstr>
      <vt:lpstr>22</vt:lpstr>
      <vt:lpstr>23</vt:lpstr>
      <vt:lpstr>24</vt:lpstr>
      <vt:lpstr>25</vt:lpstr>
      <vt:lpstr>26</vt:lpstr>
      <vt:lpstr>27</vt:lpstr>
      <vt:lpstr>28</vt:lpstr>
      <vt:lpstr>29</vt:lpstr>
      <vt:lpstr>30</vt:lpstr>
      <vt:lpstr>CH4</vt:lpstr>
      <vt:lpstr>31</vt:lpstr>
      <vt:lpstr>32</vt:lpstr>
      <vt:lpstr>33</vt:lpstr>
      <vt:lpstr>34</vt:lpstr>
      <vt:lpstr>35</vt:lpstr>
      <vt:lpstr>36</vt:lpstr>
      <vt:lpstr>37</vt:lpstr>
      <vt:lpstr>38</vt:lpstr>
      <vt:lpstr>39</vt:lpstr>
      <vt:lpstr>40</vt:lpstr>
      <vt:lpstr>41</vt:lpstr>
      <vt:lpstr>42</vt:lpstr>
      <vt:lpstr>43</vt:lpstr>
      <vt:lpstr>44</vt:lpstr>
      <vt:lpstr>Sheet2</vt:lpstr>
      <vt:lpstr>'1 '!Print_Area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'5'!Print_Area</vt:lpstr>
      <vt:lpstr>'6'!Print_Area</vt:lpstr>
      <vt:lpstr>'7'!Print_Area</vt:lpstr>
      <vt:lpstr>'8'!Print_Area</vt:lpstr>
      <vt:lpstr>'9'!Print_Area</vt:lpstr>
      <vt:lpstr>'CH1'!Print_Area</vt:lpstr>
      <vt:lpstr>'CH2'!Print_Area</vt:lpstr>
      <vt:lpstr>'CH3'!Print_Area</vt:lpstr>
      <vt:lpstr>'CH4'!Print_Area</vt:lpstr>
      <vt:lpstr>'Concepts '!Print_Area</vt:lpstr>
      <vt:lpstr>'Data '!Print_Area</vt:lpstr>
      <vt:lpstr>first!Print_Area</vt:lpstr>
      <vt:lpstr>'Index  '!Print_Area</vt:lpstr>
      <vt:lpstr>'Introduction '!Print_Area</vt:lpstr>
      <vt:lpstr>Preface!Print_Area</vt:lpstr>
      <vt:lpstr>Sheet1!Print_Area</vt:lpstr>
      <vt:lpstr>'11'!Print_Titles</vt:lpstr>
      <vt:lpstr>'14'!Print_Titles</vt:lpstr>
      <vt:lpstr>'16'!Print_Titles</vt:lpstr>
      <vt:lpstr>'18'!Print_Titles</vt:lpstr>
      <vt:lpstr>'2'!Print_Titles</vt:lpstr>
      <vt:lpstr>'20'!Print_Titles</vt:lpstr>
      <vt:lpstr>'23'!Print_Titles</vt:lpstr>
      <vt:lpstr>'25'!Print_Titles</vt:lpstr>
      <vt:lpstr>'28'!Print_Titles</vt:lpstr>
      <vt:lpstr>'30'!Print_Titles</vt:lpstr>
      <vt:lpstr>'32'!Print_Titles</vt:lpstr>
      <vt:lpstr>'34'!Print_Titles</vt:lpstr>
      <vt:lpstr>'37'!Print_Titles</vt:lpstr>
      <vt:lpstr>'39'!Print_Titles</vt:lpstr>
      <vt:lpstr>'4'!Print_Titles</vt:lpstr>
      <vt:lpstr>'42'!Print_Titles</vt:lpstr>
      <vt:lpstr>'44'!Print_Titles</vt:lpstr>
      <vt:lpstr>'6'!Print_Titles</vt:lpstr>
      <vt:lpstr>'9'!Print_Titles</vt:lpstr>
      <vt:lpstr>'Concepts '!Print_Titles</vt:lpstr>
      <vt:lpstr>'Data '!Print_Titles</vt:lpstr>
      <vt:lpstr>'Index  '!Print_Titles</vt:lpstr>
      <vt:lpstr>'Introduction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Of Wholesale And Retail Trsde Statistics 2018</dc:title>
  <dc:creator>mszaher</dc:creator>
  <cp:keywords/>
  <cp:lastModifiedBy>Fatma Khalaf Ali Alboainian</cp:lastModifiedBy>
  <cp:lastPrinted>2019-12-16T06:29:49Z</cp:lastPrinted>
  <dcterms:created xsi:type="dcterms:W3CDTF">2010-03-02T06:26:07Z</dcterms:created>
  <dcterms:modified xsi:type="dcterms:W3CDTF">2019-12-16T06:30:16Z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DisplayOnHP">
    <vt:bool>true</vt:bool>
  </property>
  <property fmtid="{D5CDD505-2E9C-101B-9397-08002B2CF9AE}" pid="5" name="CategoryDescription">
    <vt:lpwstr>The Annual Bulletin Of Wholesale And Retail Trsde Statistics 2018</vt:lpwstr>
  </property>
</Properties>
</file>